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2\"/>
    </mc:Choice>
  </mc:AlternateContent>
  <xr:revisionPtr revIDLastSave="0" documentId="8_{32D84868-44C9-48E9-9152-2E3AC6594F93}" xr6:coauthVersionLast="43" xr6:coauthVersionMax="43" xr10:uidLastSave="{00000000-0000-0000-0000-000000000000}"/>
  <bookViews>
    <workbookView xWindow="2295" yWindow="2295" windowWidth="15375" windowHeight="7875" xr2:uid="{4E94E5B5-EE16-4E5A-948F-21062A076AC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J16" i="1"/>
  <c r="J15" i="1" s="1"/>
  <c r="J14" i="1" s="1"/>
  <c r="K16" i="1"/>
  <c r="L16" i="1"/>
  <c r="L15" i="1" s="1"/>
  <c r="L14" i="1" s="1"/>
  <c r="K17" i="1"/>
  <c r="F18" i="1"/>
  <c r="J18" i="1"/>
  <c r="D19" i="1"/>
  <c r="D18" i="1" s="1"/>
  <c r="E19" i="1"/>
  <c r="E18" i="1" s="1"/>
  <c r="F19" i="1"/>
  <c r="G19" i="1"/>
  <c r="G18" i="1" s="1"/>
  <c r="H19" i="1"/>
  <c r="H18" i="1" s="1"/>
  <c r="I19" i="1"/>
  <c r="K19" i="1" s="1"/>
  <c r="J19" i="1"/>
  <c r="L19" i="1"/>
  <c r="L18" i="1" s="1"/>
  <c r="K20" i="1"/>
  <c r="F22" i="1"/>
  <c r="F21" i="1" s="1"/>
  <c r="J22" i="1"/>
  <c r="D23" i="1"/>
  <c r="D22" i="1" s="1"/>
  <c r="E23" i="1"/>
  <c r="E22" i="1" s="1"/>
  <c r="F23" i="1"/>
  <c r="G23" i="1"/>
  <c r="G22" i="1" s="1"/>
  <c r="H23" i="1"/>
  <c r="H22" i="1" s="1"/>
  <c r="I23" i="1"/>
  <c r="I22" i="1" s="1"/>
  <c r="J23" i="1"/>
  <c r="L23" i="1"/>
  <c r="L22" i="1" s="1"/>
  <c r="K24" i="1"/>
  <c r="D25" i="1"/>
  <c r="E25" i="1"/>
  <c r="F25" i="1"/>
  <c r="G25" i="1"/>
  <c r="H25" i="1"/>
  <c r="I25" i="1"/>
  <c r="J25" i="1"/>
  <c r="K25" i="1"/>
  <c r="L25" i="1"/>
  <c r="K26" i="1"/>
  <c r="E27" i="1"/>
  <c r="I27" i="1"/>
  <c r="D28" i="1"/>
  <c r="D27" i="1" s="1"/>
  <c r="E28" i="1"/>
  <c r="F28" i="1"/>
  <c r="F27" i="1" s="1"/>
  <c r="G28" i="1"/>
  <c r="G27" i="1" s="1"/>
  <c r="H28" i="1"/>
  <c r="H27" i="1" s="1"/>
  <c r="I28" i="1"/>
  <c r="J28" i="1"/>
  <c r="J27" i="1" s="1"/>
  <c r="K28" i="1"/>
  <c r="L28" i="1"/>
  <c r="L27" i="1" s="1"/>
  <c r="K29" i="1"/>
  <c r="F30" i="1"/>
  <c r="J30" i="1"/>
  <c r="D31" i="1"/>
  <c r="D30" i="1" s="1"/>
  <c r="E31" i="1"/>
  <c r="E30" i="1" s="1"/>
  <c r="F31" i="1"/>
  <c r="G31" i="1"/>
  <c r="G30" i="1" s="1"/>
  <c r="H31" i="1"/>
  <c r="H30" i="1" s="1"/>
  <c r="I31" i="1"/>
  <c r="K31" i="1" s="1"/>
  <c r="J31" i="1"/>
  <c r="L31" i="1"/>
  <c r="L30" i="1" s="1"/>
  <c r="K32" i="1"/>
  <c r="K33" i="1"/>
  <c r="K34" i="1"/>
  <c r="E35" i="1"/>
  <c r="I35" i="1"/>
  <c r="K35" i="1" s="1"/>
  <c r="D36" i="1"/>
  <c r="D35" i="1" s="1"/>
  <c r="E36" i="1"/>
  <c r="F36" i="1"/>
  <c r="F35" i="1" s="1"/>
  <c r="G36" i="1"/>
  <c r="G35" i="1" s="1"/>
  <c r="H36" i="1"/>
  <c r="H35" i="1" s="1"/>
  <c r="I36" i="1"/>
  <c r="J36" i="1"/>
  <c r="J35" i="1" s="1"/>
  <c r="K36" i="1"/>
  <c r="L36" i="1"/>
  <c r="L35" i="1" s="1"/>
  <c r="K37" i="1"/>
  <c r="D38" i="1"/>
  <c r="E38" i="1"/>
  <c r="F38" i="1"/>
  <c r="G38" i="1"/>
  <c r="H38" i="1"/>
  <c r="I38" i="1"/>
  <c r="K38" i="1" s="1"/>
  <c r="J38" i="1"/>
  <c r="L38" i="1"/>
  <c r="K39" i="1"/>
  <c r="D40" i="1"/>
  <c r="H40" i="1"/>
  <c r="L40" i="1"/>
  <c r="D41" i="1"/>
  <c r="E41" i="1"/>
  <c r="E40" i="1" s="1"/>
  <c r="F41" i="1"/>
  <c r="F40" i="1" s="1"/>
  <c r="G41" i="1"/>
  <c r="G40" i="1" s="1"/>
  <c r="H41" i="1"/>
  <c r="I41" i="1"/>
  <c r="I40" i="1" s="1"/>
  <c r="J41" i="1"/>
  <c r="J40" i="1" s="1"/>
  <c r="K41" i="1"/>
  <c r="L41" i="1"/>
  <c r="K42" i="1"/>
  <c r="K43" i="1"/>
  <c r="G45" i="1"/>
  <c r="G44" i="1" s="1"/>
  <c r="D46" i="1"/>
  <c r="D45" i="1" s="1"/>
  <c r="D44" i="1" s="1"/>
  <c r="E46" i="1"/>
  <c r="E45" i="1" s="1"/>
  <c r="E44" i="1" s="1"/>
  <c r="F46" i="1"/>
  <c r="F45" i="1" s="1"/>
  <c r="F44" i="1" s="1"/>
  <c r="G46" i="1"/>
  <c r="H46" i="1"/>
  <c r="H45" i="1" s="1"/>
  <c r="H44" i="1" s="1"/>
  <c r="I46" i="1"/>
  <c r="K46" i="1" s="1"/>
  <c r="J46" i="1"/>
  <c r="J45" i="1" s="1"/>
  <c r="J44" i="1" s="1"/>
  <c r="L46" i="1"/>
  <c r="L45" i="1" s="1"/>
  <c r="L44" i="1" s="1"/>
  <c r="K47" i="1"/>
  <c r="K48" i="1"/>
  <c r="K49" i="1"/>
  <c r="K50" i="1"/>
  <c r="K51" i="1"/>
  <c r="K52" i="1"/>
  <c r="K22" i="1" l="1"/>
  <c r="E21" i="1"/>
  <c r="L13" i="1"/>
  <c r="K40" i="1"/>
  <c r="K27" i="1"/>
  <c r="H21" i="1"/>
  <c r="H13" i="1" s="1"/>
  <c r="D21" i="1"/>
  <c r="D13" i="1" s="1"/>
  <c r="K15" i="1"/>
  <c r="L21" i="1"/>
  <c r="G21" i="1"/>
  <c r="G13" i="1" s="1"/>
  <c r="J21" i="1"/>
  <c r="J13" i="1"/>
  <c r="F13" i="1"/>
  <c r="E13" i="1"/>
  <c r="I30" i="1"/>
  <c r="K30" i="1" s="1"/>
  <c r="I18" i="1"/>
  <c r="K18" i="1" s="1"/>
  <c r="I14" i="1"/>
  <c r="I45" i="1"/>
  <c r="K23" i="1"/>
  <c r="I21" i="1" l="1"/>
  <c r="K21" i="1" s="1"/>
  <c r="I44" i="1"/>
  <c r="K44" i="1" s="1"/>
  <c r="K45" i="1"/>
  <c r="K14" i="1"/>
  <c r="I13" i="1"/>
  <c r="K13" i="1" s="1"/>
</calcChain>
</file>

<file path=xl/sharedStrings.xml><?xml version="1.0" encoding="utf-8"?>
<sst xmlns="http://schemas.openxmlformats.org/spreadsheetml/2006/main" count="146" uniqueCount="144">
  <si>
    <t>CENTRALIZAT</t>
  </si>
  <si>
    <t>CUI: 4446619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</si>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</sst>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8DE45-0771-4D50-9AB9-5058EA5F03D5}">
  <dimension ref="A1:T1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D14+D18+D21+D40+D44</f>
        <v>1861877</v>
      </c>
      <c r="E13" s="11">
        <f>E14+E18+E21+E40+E44</f>
        <v>1861877</v>
      </c>
      <c r="F13" s="11">
        <f>F14+F18+F21+F40+F44</f>
        <v>7424999</v>
      </c>
      <c r="G13" s="11">
        <f>G14+G18+G21+G40+G44</f>
        <v>4607312</v>
      </c>
      <c r="H13" s="11">
        <f>H14+H18+H21+H40+H44</f>
        <v>4602324</v>
      </c>
      <c r="I13" s="11">
        <f>I14+I18+I21+I40+I44</f>
        <v>4602324</v>
      </c>
      <c r="J13" s="11">
        <f>J14+J18+J21+J40+J44</f>
        <v>2551705</v>
      </c>
      <c r="K13" s="11">
        <f>I13-J13</f>
        <v>2050619</v>
      </c>
      <c r="L13" s="11">
        <f>L14+L18+L21+L40+L44</f>
        <v>2207869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200000</v>
      </c>
      <c r="E14" s="11">
        <f>E15</f>
        <v>200000</v>
      </c>
      <c r="F14" s="11">
        <f>F15</f>
        <v>2355120</v>
      </c>
      <c r="G14" s="11">
        <f>G15</f>
        <v>1250620</v>
      </c>
      <c r="H14" s="11">
        <f>H15</f>
        <v>1250620</v>
      </c>
      <c r="I14" s="11">
        <f>I15</f>
        <v>1250620</v>
      </c>
      <c r="J14" s="11">
        <f>J15</f>
        <v>888993</v>
      </c>
      <c r="K14" s="11">
        <f>I14-J14</f>
        <v>361627</v>
      </c>
      <c r="L14" s="11">
        <f>L15</f>
        <v>836939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200000</v>
      </c>
      <c r="E15" s="11">
        <f>E16</f>
        <v>200000</v>
      </c>
      <c r="F15" s="11">
        <f>F16</f>
        <v>2355120</v>
      </c>
      <c r="G15" s="11">
        <f>G16</f>
        <v>1250620</v>
      </c>
      <c r="H15" s="11">
        <f>H16</f>
        <v>1250620</v>
      </c>
      <c r="I15" s="11">
        <f>I16</f>
        <v>1250620</v>
      </c>
      <c r="J15" s="11">
        <f>J16</f>
        <v>888993</v>
      </c>
      <c r="K15" s="11">
        <f>I15-J15</f>
        <v>361627</v>
      </c>
      <c r="L15" s="11">
        <f>L16</f>
        <v>836939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200000</v>
      </c>
      <c r="E16" s="11">
        <f>E17</f>
        <v>200000</v>
      </c>
      <c r="F16" s="11">
        <f>F17</f>
        <v>2355120</v>
      </c>
      <c r="G16" s="11">
        <f>G17</f>
        <v>1250620</v>
      </c>
      <c r="H16" s="11">
        <f>H17</f>
        <v>1250620</v>
      </c>
      <c r="I16" s="11">
        <f>I17</f>
        <v>1250620</v>
      </c>
      <c r="J16" s="11">
        <f>J17</f>
        <v>888993</v>
      </c>
      <c r="K16" s="11">
        <f>I16-J16</f>
        <v>361627</v>
      </c>
      <c r="L16" s="11">
        <f>L17</f>
        <v>836939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200000</v>
      </c>
      <c r="E17" s="11">
        <v>200000</v>
      </c>
      <c r="F17" s="11">
        <v>2355120</v>
      </c>
      <c r="G17" s="11">
        <v>1250620</v>
      </c>
      <c r="H17" s="11">
        <v>1250620</v>
      </c>
      <c r="I17" s="11">
        <v>1250620</v>
      </c>
      <c r="J17" s="11">
        <v>888993</v>
      </c>
      <c r="K17" s="11">
        <f>I17-J17</f>
        <v>361627</v>
      </c>
      <c r="L17" s="11">
        <v>836939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0</v>
      </c>
      <c r="E18" s="11">
        <f>+E19</f>
        <v>0</v>
      </c>
      <c r="F18" s="11">
        <f>+F19</f>
        <v>81347</v>
      </c>
      <c r="G18" s="11">
        <f>+G19</f>
        <v>35000</v>
      </c>
      <c r="H18" s="11">
        <f>+H19</f>
        <v>35000</v>
      </c>
      <c r="I18" s="11">
        <f>+I19</f>
        <v>35000</v>
      </c>
      <c r="J18" s="11">
        <f>+J19</f>
        <v>26064</v>
      </c>
      <c r="K18" s="11">
        <f>I18-J18</f>
        <v>8936</v>
      </c>
      <c r="L18" s="11">
        <f>+L19</f>
        <v>26917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0</v>
      </c>
      <c r="E19" s="11">
        <f>+E20</f>
        <v>0</v>
      </c>
      <c r="F19" s="11">
        <f>+F20</f>
        <v>81347</v>
      </c>
      <c r="G19" s="11">
        <f>+G20</f>
        <v>35000</v>
      </c>
      <c r="H19" s="11">
        <f>+H20</f>
        <v>35000</v>
      </c>
      <c r="I19" s="11">
        <f>+I20</f>
        <v>35000</v>
      </c>
      <c r="J19" s="11">
        <f>+J20</f>
        <v>26064</v>
      </c>
      <c r="K19" s="11">
        <f>I19-J19</f>
        <v>8936</v>
      </c>
      <c r="L19" s="11">
        <f>+L20</f>
        <v>26917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81347</v>
      </c>
      <c r="G20" s="11">
        <v>35000</v>
      </c>
      <c r="H20" s="11">
        <v>35000</v>
      </c>
      <c r="I20" s="11">
        <v>35000</v>
      </c>
      <c r="J20" s="11">
        <v>26064</v>
      </c>
      <c r="K20" s="11">
        <f>I20-J20</f>
        <v>8936</v>
      </c>
      <c r="L20" s="11">
        <v>26917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D22+D27+D30+D35</f>
        <v>1281877</v>
      </c>
      <c r="E21" s="11">
        <f>E22+E27+E30+E35</f>
        <v>1281877</v>
      </c>
      <c r="F21" s="11">
        <f>F22+F27+F30+F35</f>
        <v>4127071</v>
      </c>
      <c r="G21" s="11">
        <f>G22+G27+G30+G35</f>
        <v>2710731</v>
      </c>
      <c r="H21" s="11">
        <f>H22+H27+H30+H35</f>
        <v>2705743</v>
      </c>
      <c r="I21" s="11">
        <f>I22+I27+I30+I35</f>
        <v>2705743</v>
      </c>
      <c r="J21" s="11">
        <f>J22+J27+J30+J35</f>
        <v>1304544</v>
      </c>
      <c r="K21" s="11">
        <f>I21-J21</f>
        <v>1401199</v>
      </c>
      <c r="L21" s="11">
        <f>L22+L27+L30+L35</f>
        <v>1126681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D23+D25</f>
        <v>1061877</v>
      </c>
      <c r="E22" s="11">
        <f>E23+E25</f>
        <v>1061877</v>
      </c>
      <c r="F22" s="11">
        <f>F23+F25</f>
        <v>1719626</v>
      </c>
      <c r="G22" s="11">
        <f>G23+G25</f>
        <v>1411526</v>
      </c>
      <c r="H22" s="11">
        <f>H23+H25</f>
        <v>1411526</v>
      </c>
      <c r="I22" s="11">
        <f>I23+I25</f>
        <v>1411526</v>
      </c>
      <c r="J22" s="11">
        <f>J23+J25</f>
        <v>397126</v>
      </c>
      <c r="K22" s="11">
        <f>I22-J22</f>
        <v>1014400</v>
      </c>
      <c r="L22" s="11">
        <f>L23+L25</f>
        <v>199237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+D24</f>
        <v>0</v>
      </c>
      <c r="E23" s="11">
        <f>+E24</f>
        <v>0</v>
      </c>
      <c r="F23" s="11">
        <f>+F24</f>
        <v>25000</v>
      </c>
      <c r="G23" s="11">
        <f>+G24</f>
        <v>0</v>
      </c>
      <c r="H23" s="11">
        <f>+H24</f>
        <v>0</v>
      </c>
      <c r="I23" s="11">
        <f>+I24</f>
        <v>0</v>
      </c>
      <c r="J23" s="11">
        <f>+J24</f>
        <v>0</v>
      </c>
      <c r="K23" s="11">
        <f>I23-J23</f>
        <v>0</v>
      </c>
      <c r="L23" s="11">
        <f>+L24</f>
        <v>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25000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1061877</v>
      </c>
      <c r="E25" s="11">
        <f>E26</f>
        <v>1061877</v>
      </c>
      <c r="F25" s="11">
        <f>F26</f>
        <v>1694626</v>
      </c>
      <c r="G25" s="11">
        <f>G26</f>
        <v>1411526</v>
      </c>
      <c r="H25" s="11">
        <f>H26</f>
        <v>1411526</v>
      </c>
      <c r="I25" s="11">
        <f>I26</f>
        <v>1411526</v>
      </c>
      <c r="J25" s="11">
        <f>J26</f>
        <v>397126</v>
      </c>
      <c r="K25" s="11">
        <f>I25-J25</f>
        <v>1014400</v>
      </c>
      <c r="L25" s="11">
        <f>L26</f>
        <v>199237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1061877</v>
      </c>
      <c r="E26" s="11">
        <v>1061877</v>
      </c>
      <c r="F26" s="11">
        <v>1694626</v>
      </c>
      <c r="G26" s="11">
        <v>1411526</v>
      </c>
      <c r="H26" s="11">
        <v>1411526</v>
      </c>
      <c r="I26" s="11">
        <v>1411526</v>
      </c>
      <c r="J26" s="11">
        <v>397126</v>
      </c>
      <c r="K26" s="11">
        <f>I26-J26</f>
        <v>1014400</v>
      </c>
      <c r="L26" s="11">
        <v>199237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f>+D28</f>
        <v>80000</v>
      </c>
      <c r="E27" s="11">
        <f>+E28</f>
        <v>80000</v>
      </c>
      <c r="F27" s="11">
        <f>+F28</f>
        <v>232740</v>
      </c>
      <c r="G27" s="11">
        <f>+G28</f>
        <v>149500</v>
      </c>
      <c r="H27" s="11">
        <f>+H28</f>
        <v>149500</v>
      </c>
      <c r="I27" s="11">
        <f>+I28</f>
        <v>149500</v>
      </c>
      <c r="J27" s="11">
        <f>+J28</f>
        <v>69520</v>
      </c>
      <c r="K27" s="11">
        <f>I27-J27</f>
        <v>79980</v>
      </c>
      <c r="L27" s="11">
        <f>+L28</f>
        <v>45720</v>
      </c>
    </row>
    <row r="28" spans="1:12" s="6" customFormat="1" ht="22.5" x14ac:dyDescent="0.25">
      <c r="A28" s="10" t="s">
        <v>64</v>
      </c>
      <c r="B28" s="10" t="s">
        <v>65</v>
      </c>
      <c r="C28" s="10" t="s">
        <v>66</v>
      </c>
      <c r="D28" s="11">
        <f>D29</f>
        <v>80000</v>
      </c>
      <c r="E28" s="11">
        <f>E29</f>
        <v>80000</v>
      </c>
      <c r="F28" s="11">
        <f>F29</f>
        <v>232740</v>
      </c>
      <c r="G28" s="11">
        <f>G29</f>
        <v>149500</v>
      </c>
      <c r="H28" s="11">
        <f>H29</f>
        <v>149500</v>
      </c>
      <c r="I28" s="11">
        <f>I29</f>
        <v>149500</v>
      </c>
      <c r="J28" s="11">
        <f>J29</f>
        <v>69520</v>
      </c>
      <c r="K28" s="11">
        <f>I28-J28</f>
        <v>79980</v>
      </c>
      <c r="L28" s="11">
        <f>L29</f>
        <v>45720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80000</v>
      </c>
      <c r="E29" s="11">
        <v>80000</v>
      </c>
      <c r="F29" s="11">
        <v>232740</v>
      </c>
      <c r="G29" s="11">
        <v>149500</v>
      </c>
      <c r="H29" s="11">
        <v>149500</v>
      </c>
      <c r="I29" s="11">
        <v>149500</v>
      </c>
      <c r="J29" s="11">
        <v>69520</v>
      </c>
      <c r="K29" s="11">
        <f>I29-J29</f>
        <v>79980</v>
      </c>
      <c r="L29" s="11">
        <v>45720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D31+D34</f>
        <v>140000</v>
      </c>
      <c r="E30" s="11">
        <f>E31+E34</f>
        <v>140000</v>
      </c>
      <c r="F30" s="11">
        <f>F31+F34</f>
        <v>146945</v>
      </c>
      <c r="G30" s="11">
        <f>G31+G34</f>
        <v>146945</v>
      </c>
      <c r="H30" s="11">
        <f>H31+H34</f>
        <v>146945</v>
      </c>
      <c r="I30" s="11">
        <f>I31+I34</f>
        <v>146945</v>
      </c>
      <c r="J30" s="11">
        <f>J31+J34</f>
        <v>0</v>
      </c>
      <c r="K30" s="11">
        <f>I30-J30</f>
        <v>146945</v>
      </c>
      <c r="L30" s="11">
        <f>L31+L34</f>
        <v>502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D32+D33</f>
        <v>70000</v>
      </c>
      <c r="E31" s="11">
        <f>E32+E33</f>
        <v>70000</v>
      </c>
      <c r="F31" s="11">
        <f>F32+F33</f>
        <v>76945</v>
      </c>
      <c r="G31" s="11">
        <f>G32+G33</f>
        <v>76945</v>
      </c>
      <c r="H31" s="11">
        <f>H32+H33</f>
        <v>76945</v>
      </c>
      <c r="I31" s="11">
        <f>I32+I33</f>
        <v>76945</v>
      </c>
      <c r="J31" s="11">
        <f>J32+J33</f>
        <v>0</v>
      </c>
      <c r="K31" s="11">
        <f>I31-J31</f>
        <v>76945</v>
      </c>
      <c r="L31" s="11">
        <f>L32+L33</f>
        <v>502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v>50000</v>
      </c>
      <c r="E32" s="11">
        <v>50000</v>
      </c>
      <c r="F32" s="11">
        <v>50000</v>
      </c>
      <c r="G32" s="11">
        <v>50000</v>
      </c>
      <c r="H32" s="11">
        <v>50000</v>
      </c>
      <c r="I32" s="11">
        <v>50000</v>
      </c>
      <c r="J32" s="11">
        <v>0</v>
      </c>
      <c r="K32" s="11">
        <f>I32-J32</f>
        <v>50000</v>
      </c>
      <c r="L32" s="11">
        <v>0</v>
      </c>
    </row>
    <row r="33" spans="1:12" s="6" customFormat="1" x14ac:dyDescent="0.25">
      <c r="A33" s="10" t="s">
        <v>79</v>
      </c>
      <c r="B33" s="10" t="s">
        <v>80</v>
      </c>
      <c r="C33" s="10" t="s">
        <v>81</v>
      </c>
      <c r="D33" s="11">
        <v>20000</v>
      </c>
      <c r="E33" s="11">
        <v>20000</v>
      </c>
      <c r="F33" s="11">
        <v>26945</v>
      </c>
      <c r="G33" s="11">
        <v>26945</v>
      </c>
      <c r="H33" s="11">
        <v>26945</v>
      </c>
      <c r="I33" s="11">
        <v>26945</v>
      </c>
      <c r="J33" s="11">
        <v>0</v>
      </c>
      <c r="K33" s="11">
        <f>I33-J33</f>
        <v>26945</v>
      </c>
      <c r="L33" s="11">
        <v>502</v>
      </c>
    </row>
    <row r="34" spans="1:12" s="6" customFormat="1" x14ac:dyDescent="0.25">
      <c r="A34" s="10" t="s">
        <v>82</v>
      </c>
      <c r="B34" s="10" t="s">
        <v>83</v>
      </c>
      <c r="C34" s="10" t="s">
        <v>84</v>
      </c>
      <c r="D34" s="11">
        <v>70000</v>
      </c>
      <c r="E34" s="11">
        <v>70000</v>
      </c>
      <c r="F34" s="11">
        <v>70000</v>
      </c>
      <c r="G34" s="11">
        <v>70000</v>
      </c>
      <c r="H34" s="11">
        <v>70000</v>
      </c>
      <c r="I34" s="11">
        <v>70000</v>
      </c>
      <c r="J34" s="11">
        <v>0</v>
      </c>
      <c r="K34" s="11">
        <f>I34-J34</f>
        <v>70000</v>
      </c>
      <c r="L34" s="11">
        <v>0</v>
      </c>
    </row>
    <row r="35" spans="1:12" s="6" customFormat="1" ht="33" x14ac:dyDescent="0.25">
      <c r="A35" s="10" t="s">
        <v>85</v>
      </c>
      <c r="B35" s="10" t="s">
        <v>86</v>
      </c>
      <c r="C35" s="10" t="s">
        <v>87</v>
      </c>
      <c r="D35" s="11">
        <f>+D36+D38</f>
        <v>0</v>
      </c>
      <c r="E35" s="11">
        <f>+E36+E38</f>
        <v>0</v>
      </c>
      <c r="F35" s="11">
        <f>+F36+F38</f>
        <v>2027760</v>
      </c>
      <c r="G35" s="11">
        <f>+G36+G38</f>
        <v>1002760</v>
      </c>
      <c r="H35" s="11">
        <f>+H36+H38</f>
        <v>997772</v>
      </c>
      <c r="I35" s="11">
        <f>+I36+I38</f>
        <v>997772</v>
      </c>
      <c r="J35" s="11">
        <f>+J36+J38</f>
        <v>837898</v>
      </c>
      <c r="K35" s="11">
        <f>I35-J35</f>
        <v>159874</v>
      </c>
      <c r="L35" s="11">
        <f>+L36+L38</f>
        <v>881222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f>D37</f>
        <v>0</v>
      </c>
      <c r="E36" s="11">
        <f>E37</f>
        <v>0</v>
      </c>
      <c r="F36" s="11">
        <f>F37</f>
        <v>1978760</v>
      </c>
      <c r="G36" s="11">
        <f>G37</f>
        <v>998560</v>
      </c>
      <c r="H36" s="11">
        <f>H37</f>
        <v>993572</v>
      </c>
      <c r="I36" s="11">
        <f>I37</f>
        <v>993572</v>
      </c>
      <c r="J36" s="11">
        <f>J37</f>
        <v>833698</v>
      </c>
      <c r="K36" s="11">
        <f>I36-J36</f>
        <v>159874</v>
      </c>
      <c r="L36" s="11">
        <f>L37</f>
        <v>877022</v>
      </c>
    </row>
    <row r="37" spans="1:12" s="6" customFormat="1" x14ac:dyDescent="0.25">
      <c r="A37" s="10" t="s">
        <v>91</v>
      </c>
      <c r="B37" s="10" t="s">
        <v>92</v>
      </c>
      <c r="C37" s="10" t="s">
        <v>93</v>
      </c>
      <c r="D37" s="11">
        <v>0</v>
      </c>
      <c r="E37" s="11">
        <v>0</v>
      </c>
      <c r="F37" s="11">
        <v>1978760</v>
      </c>
      <c r="G37" s="11">
        <v>998560</v>
      </c>
      <c r="H37" s="11">
        <v>993572</v>
      </c>
      <c r="I37" s="11">
        <v>993572</v>
      </c>
      <c r="J37" s="11">
        <v>833698</v>
      </c>
      <c r="K37" s="11">
        <f>I37-J37</f>
        <v>159874</v>
      </c>
      <c r="L37" s="11">
        <v>877022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49000</v>
      </c>
      <c r="G38" s="11">
        <f>G39</f>
        <v>4200</v>
      </c>
      <c r="H38" s="11">
        <f>H39</f>
        <v>4200</v>
      </c>
      <c r="I38" s="11">
        <f>I39</f>
        <v>4200</v>
      </c>
      <c r="J38" s="11">
        <f>J39</f>
        <v>4200</v>
      </c>
      <c r="K38" s="11">
        <f>I38-J38</f>
        <v>0</v>
      </c>
      <c r="L38" s="11">
        <f>L39</f>
        <v>4200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49000</v>
      </c>
      <c r="G39" s="11">
        <v>4200</v>
      </c>
      <c r="H39" s="11">
        <v>4200</v>
      </c>
      <c r="I39" s="11">
        <v>4200</v>
      </c>
      <c r="J39" s="11">
        <v>4200</v>
      </c>
      <c r="K39" s="11">
        <f>I39-J39</f>
        <v>0</v>
      </c>
      <c r="L39" s="11">
        <v>4200</v>
      </c>
    </row>
    <row r="40" spans="1:12" s="6" customFormat="1" ht="33" x14ac:dyDescent="0.25">
      <c r="A40" s="10" t="s">
        <v>100</v>
      </c>
      <c r="B40" s="10" t="s">
        <v>101</v>
      </c>
      <c r="C40" s="10" t="s">
        <v>102</v>
      </c>
      <c r="D40" s="11">
        <f>D41</f>
        <v>200000</v>
      </c>
      <c r="E40" s="11">
        <f>E41</f>
        <v>200000</v>
      </c>
      <c r="F40" s="11">
        <f>F41</f>
        <v>501461</v>
      </c>
      <c r="G40" s="11">
        <f>G41</f>
        <v>350961</v>
      </c>
      <c r="H40" s="11">
        <f>H41</f>
        <v>350961</v>
      </c>
      <c r="I40" s="11">
        <f>I41</f>
        <v>350961</v>
      </c>
      <c r="J40" s="11">
        <f>J41</f>
        <v>203209</v>
      </c>
      <c r="K40" s="11">
        <f>I40-J40</f>
        <v>147752</v>
      </c>
      <c r="L40" s="11">
        <f>L41</f>
        <v>174845</v>
      </c>
    </row>
    <row r="41" spans="1:12" s="6" customFormat="1" ht="22.5" x14ac:dyDescent="0.25">
      <c r="A41" s="10" t="s">
        <v>103</v>
      </c>
      <c r="B41" s="10" t="s">
        <v>104</v>
      </c>
      <c r="C41" s="10" t="s">
        <v>105</v>
      </c>
      <c r="D41" s="11">
        <f>+D42+D43</f>
        <v>200000</v>
      </c>
      <c r="E41" s="11">
        <f>+E42+E43</f>
        <v>200000</v>
      </c>
      <c r="F41" s="11">
        <f>+F42+F43</f>
        <v>501461</v>
      </c>
      <c r="G41" s="11">
        <f>+G42+G43</f>
        <v>350961</v>
      </c>
      <c r="H41" s="11">
        <f>+H42+H43</f>
        <v>350961</v>
      </c>
      <c r="I41" s="11">
        <f>+I42+I43</f>
        <v>350961</v>
      </c>
      <c r="J41" s="11">
        <f>+J42+J43</f>
        <v>203209</v>
      </c>
      <c r="K41" s="11">
        <f>I41-J41</f>
        <v>147752</v>
      </c>
      <c r="L41" s="11">
        <f>+L42+L43</f>
        <v>174845</v>
      </c>
    </row>
    <row r="42" spans="1:12" s="6" customFormat="1" x14ac:dyDescent="0.25">
      <c r="A42" s="10" t="s">
        <v>106</v>
      </c>
      <c r="B42" s="10" t="s">
        <v>107</v>
      </c>
      <c r="C42" s="10" t="s">
        <v>108</v>
      </c>
      <c r="D42" s="11">
        <v>200000</v>
      </c>
      <c r="E42" s="11">
        <v>200000</v>
      </c>
      <c r="F42" s="11">
        <v>501461</v>
      </c>
      <c r="G42" s="11">
        <v>350961</v>
      </c>
      <c r="H42" s="11">
        <v>350961</v>
      </c>
      <c r="I42" s="11">
        <v>350961</v>
      </c>
      <c r="J42" s="11">
        <v>203209</v>
      </c>
      <c r="K42" s="11">
        <f>I42-J42</f>
        <v>147752</v>
      </c>
      <c r="L42" s="11">
        <v>161209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f>I43-J43</f>
        <v>0</v>
      </c>
      <c r="L43" s="11">
        <v>13636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+D45</f>
        <v>180000</v>
      </c>
      <c r="E44" s="11">
        <f>+E45</f>
        <v>180000</v>
      </c>
      <c r="F44" s="11">
        <f>+F45</f>
        <v>360000</v>
      </c>
      <c r="G44" s="11">
        <f>+G45</f>
        <v>260000</v>
      </c>
      <c r="H44" s="11">
        <f>+H45</f>
        <v>260000</v>
      </c>
      <c r="I44" s="11">
        <f>+I45</f>
        <v>260000</v>
      </c>
      <c r="J44" s="11">
        <f>+J45</f>
        <v>128895</v>
      </c>
      <c r="K44" s="11">
        <f>I44-J44</f>
        <v>131105</v>
      </c>
      <c r="L44" s="11">
        <f>+L45</f>
        <v>42487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f>D46</f>
        <v>180000</v>
      </c>
      <c r="E45" s="11">
        <f>E46</f>
        <v>180000</v>
      </c>
      <c r="F45" s="11">
        <f>F46</f>
        <v>360000</v>
      </c>
      <c r="G45" s="11">
        <f>G46</f>
        <v>260000</v>
      </c>
      <c r="H45" s="11">
        <f>H46</f>
        <v>260000</v>
      </c>
      <c r="I45" s="11">
        <f>I46</f>
        <v>260000</v>
      </c>
      <c r="J45" s="11">
        <f>J46</f>
        <v>128895</v>
      </c>
      <c r="K45" s="11">
        <f>I45-J45</f>
        <v>131105</v>
      </c>
      <c r="L45" s="11">
        <f>L46</f>
        <v>42487</v>
      </c>
    </row>
    <row r="46" spans="1:12" s="6" customFormat="1" ht="22.5" x14ac:dyDescent="0.25">
      <c r="A46" s="10" t="s">
        <v>118</v>
      </c>
      <c r="B46" s="10" t="s">
        <v>119</v>
      </c>
      <c r="C46" s="10" t="s">
        <v>120</v>
      </c>
      <c r="D46" s="11">
        <f>D47</f>
        <v>180000</v>
      </c>
      <c r="E46" s="11">
        <f>E47</f>
        <v>180000</v>
      </c>
      <c r="F46" s="11">
        <f>F47</f>
        <v>360000</v>
      </c>
      <c r="G46" s="11">
        <f>G47</f>
        <v>260000</v>
      </c>
      <c r="H46" s="11">
        <f>H47</f>
        <v>260000</v>
      </c>
      <c r="I46" s="11">
        <f>I47</f>
        <v>260000</v>
      </c>
      <c r="J46" s="11">
        <f>J47</f>
        <v>128895</v>
      </c>
      <c r="K46" s="11">
        <f>I46-J46</f>
        <v>131105</v>
      </c>
      <c r="L46" s="11">
        <f>L47</f>
        <v>42487</v>
      </c>
    </row>
    <row r="47" spans="1:12" s="6" customFormat="1" x14ac:dyDescent="0.25">
      <c r="A47" s="10" t="s">
        <v>121</v>
      </c>
      <c r="B47" s="10" t="s">
        <v>122</v>
      </c>
      <c r="C47" s="10" t="s">
        <v>123</v>
      </c>
      <c r="D47" s="11">
        <v>180000</v>
      </c>
      <c r="E47" s="11">
        <v>180000</v>
      </c>
      <c r="F47" s="11">
        <v>360000</v>
      </c>
      <c r="G47" s="11">
        <v>260000</v>
      </c>
      <c r="H47" s="11">
        <v>260000</v>
      </c>
      <c r="I47" s="11">
        <v>260000</v>
      </c>
      <c r="J47" s="11">
        <v>128895</v>
      </c>
      <c r="K47" s="11">
        <f>I47-J47</f>
        <v>131105</v>
      </c>
      <c r="L47" s="11">
        <v>42487</v>
      </c>
    </row>
    <row r="48" spans="1:12" s="6" customFormat="1" x14ac:dyDescent="0.25">
      <c r="A48" s="10" t="s">
        <v>124</v>
      </c>
      <c r="B48" s="10" t="s">
        <v>125</v>
      </c>
      <c r="C48" s="10" t="s">
        <v>126</v>
      </c>
      <c r="D48" s="11">
        <v>0</v>
      </c>
      <c r="E48" s="11">
        <v>0</v>
      </c>
      <c r="F48" s="11">
        <v>-1861877</v>
      </c>
      <c r="G48" s="11">
        <v>-1861877</v>
      </c>
      <c r="H48" s="11">
        <v>0</v>
      </c>
      <c r="I48" s="11">
        <v>0</v>
      </c>
      <c r="J48" s="11">
        <v>304462</v>
      </c>
      <c r="K48" s="11">
        <f>I48-J48</f>
        <v>-304462</v>
      </c>
      <c r="L48" s="11">
        <v>0</v>
      </c>
    </row>
    <row r="49" spans="1:12" s="6" customFormat="1" x14ac:dyDescent="0.25">
      <c r="A49" s="10" t="s">
        <v>127</v>
      </c>
      <c r="B49" s="10" t="s">
        <v>128</v>
      </c>
      <c r="C49" s="10" t="s">
        <v>129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304462</v>
      </c>
      <c r="K49" s="11">
        <f>I49-J49</f>
        <v>-304462</v>
      </c>
      <c r="L49" s="11">
        <v>0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304462</v>
      </c>
      <c r="K50" s="11">
        <f>I50-J50</f>
        <v>-304462</v>
      </c>
      <c r="L50" s="11">
        <v>0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0</v>
      </c>
      <c r="E51" s="11">
        <v>0</v>
      </c>
      <c r="F51" s="11">
        <v>-1861877</v>
      </c>
      <c r="G51" s="11">
        <v>-1861877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0</v>
      </c>
    </row>
    <row r="52" spans="1:12" s="6" customFormat="1" x14ac:dyDescent="0.25">
      <c r="A52" s="10" t="s">
        <v>136</v>
      </c>
      <c r="B52" s="10" t="s">
        <v>137</v>
      </c>
      <c r="C52" s="10" t="s">
        <v>138</v>
      </c>
      <c r="D52" s="11">
        <v>0</v>
      </c>
      <c r="E52" s="11">
        <v>0</v>
      </c>
      <c r="F52" s="11">
        <v>-1861877</v>
      </c>
      <c r="G52" s="11">
        <v>-1861877</v>
      </c>
      <c r="H52" s="11">
        <v>0</v>
      </c>
      <c r="I52" s="11">
        <v>0</v>
      </c>
      <c r="J52" s="11">
        <v>0</v>
      </c>
      <c r="K52" s="11">
        <f>I52-J52</f>
        <v>0</v>
      </c>
      <c r="L52" s="11">
        <v>0</v>
      </c>
    </row>
    <row r="53" spans="1:12" s="6" customFormat="1" x14ac:dyDescent="0.25">
      <c r="A53" s="8"/>
      <c r="B53" s="8"/>
      <c r="C53" s="8"/>
      <c r="D53" s="9"/>
      <c r="E53" s="9"/>
      <c r="F53" s="9"/>
      <c r="G53" s="9"/>
      <c r="H53" s="9"/>
      <c r="I53" s="9"/>
      <c r="J53" s="9"/>
      <c r="K53" s="9"/>
      <c r="L53" s="9"/>
    </row>
    <row r="54" spans="1:12" x14ac:dyDescent="0.25">
      <c r="A54" s="13" t="s">
        <v>139</v>
      </c>
      <c r="B54" s="13"/>
      <c r="C54" s="13"/>
      <c r="D54" s="13"/>
      <c r="E54" s="13" t="s">
        <v>141</v>
      </c>
      <c r="F54" s="13"/>
      <c r="G54" s="13"/>
      <c r="H54" s="13"/>
      <c r="I54" s="13" t="s">
        <v>142</v>
      </c>
      <c r="J54" s="13"/>
      <c r="K54" s="13"/>
      <c r="L54" s="13"/>
    </row>
    <row r="55" spans="1:12" x14ac:dyDescent="0.25">
      <c r="A55" s="3" t="s">
        <v>140</v>
      </c>
      <c r="B55" s="3"/>
      <c r="C55" s="3"/>
      <c r="D55" s="3"/>
      <c r="E55" s="3"/>
      <c r="F55" s="3"/>
      <c r="G55" s="3"/>
      <c r="H55" s="3"/>
      <c r="I55" s="3" t="s">
        <v>143</v>
      </c>
      <c r="J55" s="3"/>
      <c r="K55" s="3"/>
      <c r="L55" s="3"/>
    </row>
    <row r="107" spans="1:20" x14ac:dyDescent="0.25">
      <c r="A107" s="12"/>
      <c r="B107" s="12"/>
      <c r="C107" s="12"/>
      <c r="D107" s="12"/>
      <c r="I107" s="12"/>
      <c r="J107" s="12"/>
      <c r="K107" s="12"/>
      <c r="L107" s="12"/>
      <c r="Q107" s="12"/>
      <c r="R107" s="12"/>
      <c r="S107" s="12"/>
      <c r="T107" s="12"/>
    </row>
  </sheetData>
  <mergeCells count="25">
    <mergeCell ref="L7:L11"/>
    <mergeCell ref="A54:D54"/>
    <mergeCell ref="A55:D55"/>
    <mergeCell ref="E54:H54"/>
    <mergeCell ref="E55:H55"/>
    <mergeCell ref="I54:L54"/>
    <mergeCell ref="I55:L55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2021-12-06T07:50:39Z</dcterms:created>
  <dcterms:modified xsi:type="dcterms:W3CDTF">2021-12-06T07:50:44Z</dcterms:modified>
</cp:coreProperties>
</file>