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4D7F1656-C276-46CD-BB72-05B2B4A7FEF4}" xr6:coauthVersionLast="43" xr6:coauthVersionMax="43" xr10:uidLastSave="{00000000-0000-0000-0000-000000000000}"/>
  <bookViews>
    <workbookView xWindow="2295" yWindow="2295" windowWidth="15375" windowHeight="7875" activeTab="2" xr2:uid="{4012B89A-9F8E-4F71-A608-32731600F9B4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F34" i="2" s="1"/>
  <c r="K34" i="2" s="1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F43" i="2"/>
  <c r="K43" i="2"/>
  <c r="D45" i="2"/>
  <c r="D44" i="2" s="1"/>
  <c r="E45" i="2"/>
  <c r="E44" i="2" s="1"/>
  <c r="G45" i="2"/>
  <c r="F45" i="2" s="1"/>
  <c r="K45" i="2" s="1"/>
  <c r="H45" i="2"/>
  <c r="H44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F50" i="2" s="1"/>
  <c r="K50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/>
  <c r="D53" i="2"/>
  <c r="E53" i="2"/>
  <c r="G53" i="2"/>
  <c r="F53" i="2" s="1"/>
  <c r="K53" i="2" s="1"/>
  <c r="H53" i="2"/>
  <c r="I53" i="2"/>
  <c r="J53" i="2"/>
  <c r="F54" i="2"/>
  <c r="K54" i="2"/>
  <c r="D56" i="2"/>
  <c r="D55" i="2" s="1"/>
  <c r="E56" i="2"/>
  <c r="E55" i="2" s="1"/>
  <c r="G56" i="2"/>
  <c r="G55" i="2" s="1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G61" i="2"/>
  <c r="F61" i="2" s="1"/>
  <c r="K61" i="2" s="1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G64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18" i="1"/>
  <c r="E18" i="1"/>
  <c r="G18" i="1"/>
  <c r="F18" i="1" s="1"/>
  <c r="K18" i="1" s="1"/>
  <c r="H18" i="1"/>
  <c r="I18" i="1"/>
  <c r="J18" i="1"/>
  <c r="J17" i="1" s="1"/>
  <c r="J16" i="1" s="1"/>
  <c r="F19" i="1"/>
  <c r="K19" i="1"/>
  <c r="D20" i="1"/>
  <c r="E20" i="1"/>
  <c r="G20" i="1"/>
  <c r="H20" i="1"/>
  <c r="I20" i="1"/>
  <c r="J20" i="1"/>
  <c r="F21" i="1"/>
  <c r="K21" i="1"/>
  <c r="F22" i="1"/>
  <c r="K22" i="1"/>
  <c r="I24" i="1"/>
  <c r="I23" i="1" s="1"/>
  <c r="D25" i="1"/>
  <c r="D24" i="1" s="1"/>
  <c r="D23" i="1" s="1"/>
  <c r="E25" i="1"/>
  <c r="E24" i="1" s="1"/>
  <c r="E23" i="1" s="1"/>
  <c r="G25" i="1"/>
  <c r="H25" i="1"/>
  <c r="H24" i="1" s="1"/>
  <c r="H23" i="1" s="1"/>
  <c r="I25" i="1"/>
  <c r="J25" i="1"/>
  <c r="J24" i="1" s="1"/>
  <c r="J23" i="1" s="1"/>
  <c r="F26" i="1"/>
  <c r="K26" i="1"/>
  <c r="F27" i="1"/>
  <c r="K27" i="1"/>
  <c r="D28" i="1"/>
  <c r="E28" i="1"/>
  <c r="G28" i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J34" i="1" s="1"/>
  <c r="F36" i="1"/>
  <c r="K36" i="1"/>
  <c r="F37" i="1"/>
  <c r="K37" i="1"/>
  <c r="F38" i="1"/>
  <c r="K38" i="1"/>
  <c r="I39" i="1"/>
  <c r="D40" i="1"/>
  <c r="D39" i="1" s="1"/>
  <c r="E40" i="1"/>
  <c r="E39" i="1" s="1"/>
  <c r="G40" i="1"/>
  <c r="H40" i="1"/>
  <c r="H39" i="1" s="1"/>
  <c r="I40" i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H46" i="1"/>
  <c r="H45" i="1" s="1"/>
  <c r="I46" i="1"/>
  <c r="I45" i="1" s="1"/>
  <c r="J46" i="1"/>
  <c r="J45" i="1" s="1"/>
  <c r="F47" i="1"/>
  <c r="K47" i="1"/>
  <c r="G50" i="1"/>
  <c r="F50" i="1" s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I53" i="1"/>
  <c r="D54" i="1"/>
  <c r="D53" i="1" s="1"/>
  <c r="E54" i="1"/>
  <c r="E53" i="1" s="1"/>
  <c r="G54" i="1"/>
  <c r="H54" i="1"/>
  <c r="H53" i="1" s="1"/>
  <c r="I54" i="1"/>
  <c r="J54" i="1"/>
  <c r="F55" i="1"/>
  <c r="K55" i="1"/>
  <c r="D57" i="1"/>
  <c r="D56" i="1" s="1"/>
  <c r="E57" i="1"/>
  <c r="E56" i="1" s="1"/>
  <c r="G57" i="1"/>
  <c r="G56" i="1" s="1"/>
  <c r="F56" i="1" s="1"/>
  <c r="H57" i="1"/>
  <c r="H56" i="1" s="1"/>
  <c r="I57" i="1"/>
  <c r="I56" i="1" s="1"/>
  <c r="J57" i="1"/>
  <c r="J56" i="1" s="1"/>
  <c r="F58" i="1"/>
  <c r="K58" i="1"/>
  <c r="D59" i="1"/>
  <c r="E59" i="1"/>
  <c r="G59" i="1"/>
  <c r="H59" i="1"/>
  <c r="I59" i="1"/>
  <c r="J59" i="1"/>
  <c r="F60" i="1"/>
  <c r="K60" i="1"/>
  <c r="F61" i="1"/>
  <c r="K61" i="1"/>
  <c r="D62" i="1"/>
  <c r="E62" i="1"/>
  <c r="G62" i="1"/>
  <c r="F62" i="1" s="1"/>
  <c r="K62" i="1" s="1"/>
  <c r="H62" i="1"/>
  <c r="I62" i="1"/>
  <c r="J62" i="1"/>
  <c r="F63" i="1"/>
  <c r="K63" i="1"/>
  <c r="E64" i="1"/>
  <c r="D65" i="1"/>
  <c r="D64" i="1" s="1"/>
  <c r="E65" i="1"/>
  <c r="G65" i="1"/>
  <c r="G64" i="1" s="1"/>
  <c r="F64" i="1" s="1"/>
  <c r="K64" i="1" s="1"/>
  <c r="H65" i="1"/>
  <c r="H64" i="1" s="1"/>
  <c r="I65" i="1"/>
  <c r="I64" i="1" s="1"/>
  <c r="J65" i="1"/>
  <c r="J64" i="1" s="1"/>
  <c r="F66" i="1"/>
  <c r="K66" i="1"/>
  <c r="G68" i="1"/>
  <c r="H68" i="1"/>
  <c r="H67" i="1" s="1"/>
  <c r="D69" i="1"/>
  <c r="D68" i="1" s="1"/>
  <c r="D67" i="1" s="1"/>
  <c r="E69" i="1"/>
  <c r="E68" i="1" s="1"/>
  <c r="E67" i="1" s="1"/>
  <c r="G69" i="1"/>
  <c r="H69" i="1"/>
  <c r="I69" i="1"/>
  <c r="I68" i="1" s="1"/>
  <c r="I67" i="1" s="1"/>
  <c r="J69" i="1"/>
  <c r="J68" i="1" s="1"/>
  <c r="J67" i="1" s="1"/>
  <c r="F70" i="1"/>
  <c r="K70" i="1"/>
  <c r="F71" i="1"/>
  <c r="K71" i="1"/>
  <c r="G13" i="3" l="1"/>
  <c r="J52" i="2"/>
  <c r="E52" i="2"/>
  <c r="E47" i="2"/>
  <c r="H33" i="2"/>
  <c r="H14" i="2" s="1"/>
  <c r="H13" i="2" s="1"/>
  <c r="H12" i="2" s="1"/>
  <c r="F64" i="2"/>
  <c r="K64" i="2" s="1"/>
  <c r="G63" i="2"/>
  <c r="F63" i="2" s="1"/>
  <c r="K63" i="2" s="1"/>
  <c r="I52" i="2"/>
  <c r="I47" i="2" s="1"/>
  <c r="H52" i="2"/>
  <c r="H47" i="2"/>
  <c r="J33" i="2"/>
  <c r="J14" i="2" s="1"/>
  <c r="J13" i="2" s="1"/>
  <c r="J12" i="2" s="1"/>
  <c r="E33" i="2"/>
  <c r="E14" i="2"/>
  <c r="E13" i="2" s="1"/>
  <c r="E12" i="2" s="1"/>
  <c r="J47" i="2"/>
  <c r="D52" i="2"/>
  <c r="D47" i="2"/>
  <c r="F55" i="2"/>
  <c r="K55" i="2" s="1"/>
  <c r="I33" i="2"/>
  <c r="I14" i="2" s="1"/>
  <c r="D33" i="2"/>
  <c r="D14" i="2"/>
  <c r="D13" i="2" s="1"/>
  <c r="D12" i="2" s="1"/>
  <c r="G49" i="2"/>
  <c r="F65" i="2"/>
  <c r="K65" i="2" s="1"/>
  <c r="F56" i="2"/>
  <c r="K56" i="2" s="1"/>
  <c r="G52" i="2"/>
  <c r="F52" i="2" s="1"/>
  <c r="K52" i="2" s="1"/>
  <c r="G44" i="2"/>
  <c r="F44" i="2" s="1"/>
  <c r="K44" i="2" s="1"/>
  <c r="G38" i="2"/>
  <c r="F38" i="2" s="1"/>
  <c r="K38" i="2" s="1"/>
  <c r="G23" i="2"/>
  <c r="G16" i="2"/>
  <c r="J15" i="1"/>
  <c r="K56" i="1"/>
  <c r="K50" i="1"/>
  <c r="E48" i="1"/>
  <c r="G49" i="1"/>
  <c r="E34" i="1"/>
  <c r="F57" i="1"/>
  <c r="K57" i="1" s="1"/>
  <c r="F54" i="1"/>
  <c r="K54" i="1" s="1"/>
  <c r="H48" i="1"/>
  <c r="D34" i="1"/>
  <c r="F25" i="1"/>
  <c r="K25" i="1" s="1"/>
  <c r="J53" i="1"/>
  <c r="J48" i="1" s="1"/>
  <c r="I17" i="1"/>
  <c r="I16" i="1" s="1"/>
  <c r="E17" i="1"/>
  <c r="E16" i="1" s="1"/>
  <c r="E15" i="1" s="1"/>
  <c r="E14" i="1" s="1"/>
  <c r="G17" i="1"/>
  <c r="I48" i="1"/>
  <c r="I34" i="1"/>
  <c r="F68" i="1"/>
  <c r="K68" i="1" s="1"/>
  <c r="F65" i="1"/>
  <c r="K65" i="1" s="1"/>
  <c r="D48" i="1"/>
  <c r="F40" i="1"/>
  <c r="K40" i="1" s="1"/>
  <c r="H34" i="1"/>
  <c r="F69" i="1"/>
  <c r="K69" i="1" s="1"/>
  <c r="G67" i="1"/>
  <c r="F67" i="1" s="1"/>
  <c r="K67" i="1" s="1"/>
  <c r="F59" i="1"/>
  <c r="K59" i="1" s="1"/>
  <c r="F46" i="1"/>
  <c r="K46" i="1" s="1"/>
  <c r="F28" i="1"/>
  <c r="K28" i="1" s="1"/>
  <c r="F20" i="1"/>
  <c r="K20" i="1" s="1"/>
  <c r="H17" i="1"/>
  <c r="H16" i="1" s="1"/>
  <c r="D17" i="1"/>
  <c r="D16" i="1" s="1"/>
  <c r="D15" i="1" s="1"/>
  <c r="D14" i="1" s="1"/>
  <c r="G53" i="1"/>
  <c r="F53" i="1" s="1"/>
  <c r="K53" i="1" s="1"/>
  <c r="G45" i="1"/>
  <c r="F45" i="1" s="1"/>
  <c r="K45" i="1" s="1"/>
  <c r="G39" i="1"/>
  <c r="G24" i="1"/>
  <c r="F13" i="3" l="1"/>
  <c r="K13" i="3" s="1"/>
  <c r="G12" i="3"/>
  <c r="F12" i="3" s="1"/>
  <c r="K12" i="3" s="1"/>
  <c r="I13" i="2"/>
  <c r="I12" i="2" s="1"/>
  <c r="G15" i="2"/>
  <c r="F16" i="2"/>
  <c r="K16" i="2" s="1"/>
  <c r="F49" i="2"/>
  <c r="K49" i="2" s="1"/>
  <c r="G48" i="2"/>
  <c r="F23" i="2"/>
  <c r="K23" i="2" s="1"/>
  <c r="G22" i="2"/>
  <c r="F22" i="2" s="1"/>
  <c r="K22" i="2" s="1"/>
  <c r="G33" i="2"/>
  <c r="F33" i="2" s="1"/>
  <c r="K33" i="2" s="1"/>
  <c r="F17" i="1"/>
  <c r="K17" i="1" s="1"/>
  <c r="G16" i="1"/>
  <c r="D12" i="1"/>
  <c r="D13" i="1"/>
  <c r="E12" i="1"/>
  <c r="E13" i="1"/>
  <c r="H15" i="1"/>
  <c r="H14" i="1" s="1"/>
  <c r="I15" i="1"/>
  <c r="I14" i="1" s="1"/>
  <c r="F49" i="1"/>
  <c r="K49" i="1" s="1"/>
  <c r="G48" i="1"/>
  <c r="F48" i="1" s="1"/>
  <c r="K48" i="1" s="1"/>
  <c r="F24" i="1"/>
  <c r="K24" i="1" s="1"/>
  <c r="G23" i="1"/>
  <c r="F23" i="1" s="1"/>
  <c r="K23" i="1" s="1"/>
  <c r="F39" i="1"/>
  <c r="K39" i="1" s="1"/>
  <c r="G34" i="1"/>
  <c r="F34" i="1" s="1"/>
  <c r="K34" i="1" s="1"/>
  <c r="J14" i="1"/>
  <c r="G14" i="2" l="1"/>
  <c r="F15" i="2"/>
  <c r="K15" i="2" s="1"/>
  <c r="G47" i="2"/>
  <c r="F47" i="2" s="1"/>
  <c r="K47" i="2" s="1"/>
  <c r="F48" i="2"/>
  <c r="K48" i="2" s="1"/>
  <c r="I12" i="1"/>
  <c r="I13" i="1"/>
  <c r="J13" i="1"/>
  <c r="J12" i="1"/>
  <c r="H12" i="1"/>
  <c r="H13" i="1"/>
  <c r="F16" i="1"/>
  <c r="K16" i="1" s="1"/>
  <c r="G15" i="1"/>
  <c r="G13" i="2" l="1"/>
  <c r="F14" i="2"/>
  <c r="K14" i="2" s="1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<sst xmlns="http://schemas.openxmlformats.org/spreadsheetml/2006/main" count="435" uniqueCount="229">
  <si>
    <t>CENTRALIZAT</t>
  </si>
  <si>
    <t>CUI: 4446619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</si>
  <si>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</si>
  <si>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</si>
  <si>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</si>
  <si>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</si>
  <si>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</si>
  <si>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</si>
  <si>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</si>
  <si>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</si>
  <si>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</si>
  <si>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</si>
  <si>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</si>
  <si>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</si>
  <si>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</si>
  <si>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</si>
  <si>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</si>
  <si>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</si>
  <si>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</si>
  <si>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</si>
  <si>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</si>
  <si>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</si>
  <si>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</si>
  <si>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</si>
  <si>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</si>
  <si>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</si>
  <si>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</si>
  <si>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</si>
  <si>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</si>
  <si>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</si>
  <si>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</si>
  <si>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</si>
  <si>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</si>
  <si>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</si>
  <si>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</si>
  <si>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</si>
  <si>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</si>
  <si>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</si>
  <si>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</si>
  <si>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</si>
  <si>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</si>
  <si>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</si>
  <si>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</si>
  <si>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</si>
  <si>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</si>
  <si>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</si>
  <si>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</si>
  <si>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</si>
  <si>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</si>
  <si>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</si>
  <si>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</si>
  <si>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</si>
  <si>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</si>
  <si>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</si>
  <si>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</si>
  <si>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</si>
  <si>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</si>
  <si>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</si>
  <si>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</si>
  <si>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</si>
  <si>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</si>
  <si>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</si>
  <si>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</si>
  <si>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</si>
  <si>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</si>
  <si>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</si>
  <si>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</si>
  <si>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</si>
  <si>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</si>
  <si>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</si>
  <si>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</si>
  <si>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</si>
  <si>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</si>
  <si>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</si>
  <si>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</si>
  <si>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</si>
  <si>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</si>
  <si>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</si>
  <si>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</si>
  <si>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</si>
  <si>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</si>
  <si>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</si>
  <si>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</si>
  <si>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</si>
  <si>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</si>
  <si>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</si>
  <si>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</si>
  <si>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</si>
  <si>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</si>
  <si>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</si>
  <si>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</si>
  <si>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</si>
  <si>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</si>
  <si>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</si>
  <si>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</si>
  <si>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</si>
  <si>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</si>
  <si>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</si>
  <si>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</si>
  <si>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</si>
  <si>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</si>
  <si>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</si>
  <si>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</si>
  <si>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</si>
  <si>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</si>
  <si>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</si>
  <si>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</si>
  <si>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</si>
  <si>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</si>
  <si>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</si>
  <si>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</si>
  <si>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</si>
  <si>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</si>
  <si>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</si>
  <si>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</si>
  <si>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</si>
  <si>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</si>
  <si>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</si>
  <si>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</si>
  <si>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</si>
  <si>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</si>
  <si>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</si>
  <si>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</si>
  <si>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</si>
  <si>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</si>
  <si>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</si>
  <si>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</si>
  <si>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</si>
  <si>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</si>
  <si>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</si>
  <si>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</si>
  <si>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</si>
  <si>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</si>
  <si>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</si>
  <si>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</si>
  <si>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</si>
  <si>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</si>
  <si>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</si>
  <si>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</si>
  <si>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</si>
  <si>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</si>
  <si>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</si>
  <si>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</si>
  <si>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</si>
  <si>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</si>
  <si>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</si>
  <si>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</si>
  <si>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</si>
  <si>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</si>
  <si>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83</t>
  </si>
  <si>
    <t>Alte venituri din taxe administrative, eliberari permise</t>
  </si>
  <si>
    <t>34.02.50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</si>
  <si>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</si>
  <si>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</si>
  <si>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</si>
  <si>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</si>
  <si>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</si>
  <si>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</si>
  <si>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</si>
  <si>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</si>
  <si>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</si>
  <si>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</si>
  <si>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</si>
  <si>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</si>
  <si>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</si>
  <si>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</si>
  <si>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</si>
  <si>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</si>
  <si>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</si>
  <si>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</si>
  <si>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</si>
  <si>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</si>
  <si>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</si>
  <si>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</si>
  <si>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</si>
  <si>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</si>
  <si>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</si>
  <si>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</si>
  <si>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</si>
  <si>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</si>
  <si>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</si>
  <si>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</si>
  <si>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</si>
  <si>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</si>
  <si>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</si>
  <si>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</si>
  <si>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</si>
  <si>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</si>
  <si>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</si>
  <si>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</si>
  <si>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</si>
  <si>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</si>
  <si>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</si>
  <si>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</si>
  <si>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</si>
  <si>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</si>
  <si>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</si>
  <si>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</si>
  <si>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</si>
  <si>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</si>
  <si>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ORDONATOR DE CREDITE,</t>
  </si>
  <si>
    <t>PROF. IONITA BARNEA CIPRIAN</t>
  </si>
  <si>
    <t>.</t>
  </si>
  <si>
    <t>CONTABIL SEF,</t>
  </si>
  <si>
    <t>OUATU SIMINA MIOARA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</si>
  <si>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</si>
  <si>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</si>
  <si>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</si>
  <si>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</si>
  <si>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</si>
  <si>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</si>
  <si>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</si>
  <si>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</si>
  <si>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</si>
  <si>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58</t>
  </si>
  <si>
    <t>67</t>
  </si>
  <si>
    <t>79</t>
  </si>
  <si>
    <t>82</t>
  </si>
  <si>
    <t>89</t>
  </si>
  <si>
    <t>93</t>
  </si>
  <si>
    <t>98</t>
  </si>
  <si>
    <t>99</t>
  </si>
  <si>
    <t>100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</si>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</sst>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81F5E-30A6-422A-AAFE-E25BF92EF736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D14+D64+D67</f>
        <v>5563122</v>
      </c>
      <c r="E12" s="11">
        <f>E14+E64+E67</f>
        <v>2745435</v>
      </c>
      <c r="F12" s="11">
        <f>G12+H12</f>
        <v>4343320</v>
      </c>
      <c r="G12" s="11">
        <f>G14+G64+G67</f>
        <v>1408460</v>
      </c>
      <c r="H12" s="11">
        <f>H14+H64+H67</f>
        <v>2934860</v>
      </c>
      <c r="I12" s="11">
        <f>I14+I64+I67</f>
        <v>2856167</v>
      </c>
      <c r="J12" s="11">
        <f>J14+J64+J67</f>
        <v>250</v>
      </c>
      <c r="K12" s="11">
        <f>F12-I12-J12</f>
        <v>1486903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D14-D35-D62</f>
        <v>1135962</v>
      </c>
      <c r="E13" s="11">
        <f>E14-E35-E62</f>
        <v>560695</v>
      </c>
      <c r="F13" s="11">
        <f>G13+H13</f>
        <v>2151730</v>
      </c>
      <c r="G13" s="11">
        <f>G14-G35-G62</f>
        <v>1408460</v>
      </c>
      <c r="H13" s="11">
        <f>H14-H35-H62</f>
        <v>743270</v>
      </c>
      <c r="I13" s="11">
        <f>I14-I35-I62</f>
        <v>664577</v>
      </c>
      <c r="J13" s="11">
        <f>J14-J35-J62</f>
        <v>250</v>
      </c>
      <c r="K13" s="11">
        <f>F13-I13-J13</f>
        <v>1486903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D15+D48</f>
        <v>5380382</v>
      </c>
      <c r="E14" s="11">
        <f>E15+E48</f>
        <v>2675115</v>
      </c>
      <c r="F14" s="11">
        <f>G14+H14</f>
        <v>3949725</v>
      </c>
      <c r="G14" s="11">
        <f>G15+G48</f>
        <v>1408460</v>
      </c>
      <c r="H14" s="11">
        <f>H15+H48</f>
        <v>2541265</v>
      </c>
      <c r="I14" s="11">
        <f>I15+I48</f>
        <v>2462572</v>
      </c>
      <c r="J14" s="11">
        <f>J15+J48</f>
        <v>250</v>
      </c>
      <c r="K14" s="11">
        <f>F14-I14-J14</f>
        <v>1486903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D16+D23+D34+D45</f>
        <v>5203252</v>
      </c>
      <c r="E15" s="11">
        <f>E16+E23+E34+E45</f>
        <v>2566485</v>
      </c>
      <c r="F15" s="11">
        <f>G15+H15</f>
        <v>2936954</v>
      </c>
      <c r="G15" s="11">
        <f>G16+G23+G34+G45</f>
        <v>456822</v>
      </c>
      <c r="H15" s="11">
        <f>H16+H23+H34+H45</f>
        <v>2480132</v>
      </c>
      <c r="I15" s="11">
        <f>I16+I23+I34+I45</f>
        <v>2352523</v>
      </c>
      <c r="J15" s="11">
        <f>J16+J23+J34+J45</f>
        <v>250</v>
      </c>
      <c r="K15" s="11">
        <f>F15-I15-J15</f>
        <v>584181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606000</v>
      </c>
      <c r="E16" s="11">
        <f>+E17</f>
        <v>278353</v>
      </c>
      <c r="F16" s="11">
        <f>G16+H16</f>
        <v>311123</v>
      </c>
      <c r="G16" s="11">
        <f>+G17</f>
        <v>0</v>
      </c>
      <c r="H16" s="11">
        <f>+H17</f>
        <v>311123</v>
      </c>
      <c r="I16" s="11">
        <f>+I17</f>
        <v>311123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606000</v>
      </c>
      <c r="E17" s="11">
        <f>E18+E20</f>
        <v>278353</v>
      </c>
      <c r="F17" s="11">
        <f>G17+H17</f>
        <v>311123</v>
      </c>
      <c r="G17" s="11">
        <f>G18+G20</f>
        <v>0</v>
      </c>
      <c r="H17" s="11">
        <f>H18+H20</f>
        <v>311123</v>
      </c>
      <c r="I17" s="11">
        <f>I18+I20</f>
        <v>311123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2000</v>
      </c>
      <c r="E18" s="11">
        <f>+E19</f>
        <v>800</v>
      </c>
      <c r="F18" s="11">
        <f>G18+H18</f>
        <v>1149</v>
      </c>
      <c r="G18" s="11">
        <f>+G19</f>
        <v>0</v>
      </c>
      <c r="H18" s="11">
        <f>+H19</f>
        <v>1149</v>
      </c>
      <c r="I18" s="11">
        <f>+I19</f>
        <v>1149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2000</v>
      </c>
      <c r="E19" s="11">
        <v>800</v>
      </c>
      <c r="F19" s="11">
        <f>G19+H19</f>
        <v>1149</v>
      </c>
      <c r="G19" s="11">
        <v>0</v>
      </c>
      <c r="H19" s="11">
        <v>1149</v>
      </c>
      <c r="I19" s="11">
        <v>1149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604000</v>
      </c>
      <c r="E20" s="11">
        <f>E21+E22</f>
        <v>277553</v>
      </c>
      <c r="F20" s="11">
        <f>G20+H20</f>
        <v>309974</v>
      </c>
      <c r="G20" s="11">
        <f>G21+G22</f>
        <v>0</v>
      </c>
      <c r="H20" s="11">
        <f>H21+H22</f>
        <v>309974</v>
      </c>
      <c r="I20" s="11">
        <f>I21+I22</f>
        <v>309974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339000</v>
      </c>
      <c r="E21" s="11">
        <v>145053</v>
      </c>
      <c r="F21" s="11">
        <f>G21+H21</f>
        <v>167701</v>
      </c>
      <c r="G21" s="11">
        <v>0</v>
      </c>
      <c r="H21" s="11">
        <v>167701</v>
      </c>
      <c r="I21" s="11">
        <v>167701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265000</v>
      </c>
      <c r="E22" s="11">
        <v>132500</v>
      </c>
      <c r="F22" s="11">
        <f>G22+H22</f>
        <v>142273</v>
      </c>
      <c r="G22" s="11">
        <v>0</v>
      </c>
      <c r="H22" s="11">
        <v>142273</v>
      </c>
      <c r="I22" s="11">
        <v>142273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186830</v>
      </c>
      <c r="E23" s="11">
        <f>E24</f>
        <v>83510</v>
      </c>
      <c r="F23" s="11">
        <f>G23+H23</f>
        <v>560427</v>
      </c>
      <c r="G23" s="11">
        <f>G24</f>
        <v>390999</v>
      </c>
      <c r="H23" s="11">
        <f>H24</f>
        <v>169428</v>
      </c>
      <c r="I23" s="11">
        <f>I24</f>
        <v>145264</v>
      </c>
      <c r="J23" s="11">
        <f>J24</f>
        <v>250</v>
      </c>
      <c r="K23" s="11">
        <f>F23-I23-J23</f>
        <v>414913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186830</v>
      </c>
      <c r="E24" s="11">
        <f>E25+E28+E32+E33</f>
        <v>83510</v>
      </c>
      <c r="F24" s="11">
        <f>G24+H24</f>
        <v>560427</v>
      </c>
      <c r="G24" s="11">
        <f>G25+G28+G32+G33</f>
        <v>390999</v>
      </c>
      <c r="H24" s="11">
        <f>H25+H28+H32+H33</f>
        <v>169428</v>
      </c>
      <c r="I24" s="11">
        <f>I25+I28+I32+I33</f>
        <v>145264</v>
      </c>
      <c r="J24" s="11">
        <f>J25+J28+J32+J33</f>
        <v>250</v>
      </c>
      <c r="K24" s="11">
        <f>F24-I24-J24</f>
        <v>414913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39620</v>
      </c>
      <c r="E25" s="11">
        <f>E26+E27</f>
        <v>13500</v>
      </c>
      <c r="F25" s="11">
        <f>G25+H25</f>
        <v>53150</v>
      </c>
      <c r="G25" s="11">
        <f>G26+G27</f>
        <v>26043</v>
      </c>
      <c r="H25" s="11">
        <f>H26+H27</f>
        <v>27107</v>
      </c>
      <c r="I25" s="11">
        <f>I26+I27</f>
        <v>24735</v>
      </c>
      <c r="J25" s="11">
        <f>J26+J27</f>
        <v>0</v>
      </c>
      <c r="K25" s="11">
        <f>F25-I25-J25</f>
        <v>28415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35620</v>
      </c>
      <c r="E26" s="11">
        <v>11500</v>
      </c>
      <c r="F26" s="11">
        <f>G26+H26</f>
        <v>47965</v>
      </c>
      <c r="G26" s="11">
        <v>24658</v>
      </c>
      <c r="H26" s="11">
        <v>23307</v>
      </c>
      <c r="I26" s="11">
        <v>22150</v>
      </c>
      <c r="J26" s="11">
        <v>0</v>
      </c>
      <c r="K26" s="11">
        <f>F26-I26-J26</f>
        <v>25815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4000</v>
      </c>
      <c r="E27" s="11">
        <v>2000</v>
      </c>
      <c r="F27" s="11">
        <f>G27+H27</f>
        <v>5185</v>
      </c>
      <c r="G27" s="11">
        <v>1385</v>
      </c>
      <c r="H27" s="11">
        <v>3800</v>
      </c>
      <c r="I27" s="11">
        <v>2585</v>
      </c>
      <c r="J27" s="11">
        <v>0</v>
      </c>
      <c r="K27" s="11">
        <f>F27-I27-J27</f>
        <v>2600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141210</v>
      </c>
      <c r="E28" s="11">
        <f>E29+E30+E31</f>
        <v>67010</v>
      </c>
      <c r="F28" s="11">
        <f>G28+H28</f>
        <v>492073</v>
      </c>
      <c r="G28" s="11">
        <f>G29+G30+G31</f>
        <v>359875</v>
      </c>
      <c r="H28" s="11">
        <f>H29+H30+H31</f>
        <v>132198</v>
      </c>
      <c r="I28" s="11">
        <f>I29+I30+I31</f>
        <v>112318</v>
      </c>
      <c r="J28" s="11">
        <f>J29+J30+J31</f>
        <v>0</v>
      </c>
      <c r="K28" s="11">
        <f>F28-I28-J28</f>
        <v>379755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42000</v>
      </c>
      <c r="E29" s="11">
        <v>18000</v>
      </c>
      <c r="F29" s="11">
        <f>G29+H29</f>
        <v>128706</v>
      </c>
      <c r="G29" s="11">
        <v>87305</v>
      </c>
      <c r="H29" s="11">
        <v>41401</v>
      </c>
      <c r="I29" s="11">
        <v>34196</v>
      </c>
      <c r="J29" s="11">
        <v>0</v>
      </c>
      <c r="K29" s="11">
        <f>F29-I29-J29</f>
        <v>94510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450</v>
      </c>
      <c r="E30" s="11">
        <v>250</v>
      </c>
      <c r="F30" s="11">
        <f>G30+H30</f>
        <v>5228</v>
      </c>
      <c r="G30" s="11">
        <v>2394</v>
      </c>
      <c r="H30" s="11">
        <v>2834</v>
      </c>
      <c r="I30" s="11">
        <v>2889</v>
      </c>
      <c r="J30" s="11">
        <v>0</v>
      </c>
      <c r="K30" s="11">
        <f>F30-I30-J30</f>
        <v>2339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98760</v>
      </c>
      <c r="E31" s="11">
        <v>48760</v>
      </c>
      <c r="F31" s="11">
        <f>G31+H31</f>
        <v>358139</v>
      </c>
      <c r="G31" s="11">
        <v>270176</v>
      </c>
      <c r="H31" s="11">
        <v>87963</v>
      </c>
      <c r="I31" s="11">
        <v>75233</v>
      </c>
      <c r="J31" s="11">
        <v>0</v>
      </c>
      <c r="K31" s="11">
        <f>F31-I31-J31</f>
        <v>282906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6000</v>
      </c>
      <c r="E32" s="11">
        <v>3000</v>
      </c>
      <c r="F32" s="11">
        <f>G32+H32</f>
        <v>10123</v>
      </c>
      <c r="G32" s="11">
        <v>0</v>
      </c>
      <c r="H32" s="11">
        <v>10123</v>
      </c>
      <c r="I32" s="11">
        <v>8211</v>
      </c>
      <c r="J32" s="11">
        <v>0</v>
      </c>
      <c r="K32" s="11">
        <f>F32-I32-J32</f>
        <v>1912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5081</v>
      </c>
      <c r="G33" s="11">
        <v>5081</v>
      </c>
      <c r="H33" s="11">
        <v>0</v>
      </c>
      <c r="I33" s="11">
        <v>0</v>
      </c>
      <c r="J33" s="11">
        <v>250</v>
      </c>
      <c r="K33" s="11">
        <f>F33-I33-J33</f>
        <v>4831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4410400</v>
      </c>
      <c r="E34" s="11">
        <f>E35+E39</f>
        <v>2204600</v>
      </c>
      <c r="F34" s="11">
        <f>G34+H34</f>
        <v>2065382</v>
      </c>
      <c r="G34" s="11">
        <f>G35+G39</f>
        <v>65823</v>
      </c>
      <c r="H34" s="11">
        <f>H35+H39</f>
        <v>1999559</v>
      </c>
      <c r="I34" s="11">
        <f>I35+I39</f>
        <v>1896114</v>
      </c>
      <c r="J34" s="11">
        <f>J35+J39</f>
        <v>0</v>
      </c>
      <c r="K34" s="11">
        <f>F34-I34-J34</f>
        <v>169268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4218000</v>
      </c>
      <c r="E35" s="11">
        <f>+E36+E37+E38</f>
        <v>2088000</v>
      </c>
      <c r="F35" s="11">
        <f>G35+H35</f>
        <v>1771085</v>
      </c>
      <c r="G35" s="11">
        <f>+G36+G37+G38</f>
        <v>0</v>
      </c>
      <c r="H35" s="11">
        <f>+H36+H37+H38</f>
        <v>1771085</v>
      </c>
      <c r="I35" s="11">
        <f>+I36+I37+I38</f>
        <v>1771085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1945000</v>
      </c>
      <c r="E36" s="11">
        <v>951000</v>
      </c>
      <c r="F36" s="11">
        <f>G36+H36</f>
        <v>634085</v>
      </c>
      <c r="G36" s="11">
        <v>0</v>
      </c>
      <c r="H36" s="11">
        <v>634085</v>
      </c>
      <c r="I36" s="11">
        <v>634085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6000</v>
      </c>
      <c r="F37" s="11">
        <f>G37+H37</f>
        <v>6000</v>
      </c>
      <c r="G37" s="11">
        <v>0</v>
      </c>
      <c r="H37" s="11">
        <v>6000</v>
      </c>
      <c r="I37" s="11">
        <v>6000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2263000</v>
      </c>
      <c r="E38" s="11">
        <v>1131000</v>
      </c>
      <c r="F38" s="11">
        <f>G38+H38</f>
        <v>1131000</v>
      </c>
      <c r="G38" s="11">
        <v>0</v>
      </c>
      <c r="H38" s="11">
        <v>1131000</v>
      </c>
      <c r="I38" s="11">
        <v>1131000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192400</v>
      </c>
      <c r="E39" s="11">
        <f>E40+E43+E44</f>
        <v>116600</v>
      </c>
      <c r="F39" s="11">
        <f>G39+H39</f>
        <v>294297</v>
      </c>
      <c r="G39" s="11">
        <f>G40+G43+G44</f>
        <v>65823</v>
      </c>
      <c r="H39" s="11">
        <f>H40+H43+H44</f>
        <v>228474</v>
      </c>
      <c r="I39" s="11">
        <f>I40+I43+I44</f>
        <v>125029</v>
      </c>
      <c r="J39" s="11">
        <f>J40+J43+J44</f>
        <v>0</v>
      </c>
      <c r="K39" s="11">
        <f>F39-I39-J39</f>
        <v>169268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51400</v>
      </c>
      <c r="E40" s="11">
        <f>E41+E42</f>
        <v>22600</v>
      </c>
      <c r="F40" s="11">
        <f>G40+H40</f>
        <v>146624</v>
      </c>
      <c r="G40" s="11">
        <f>G41+G42</f>
        <v>65823</v>
      </c>
      <c r="H40" s="11">
        <f>H41+H42</f>
        <v>80801</v>
      </c>
      <c r="I40" s="11">
        <f>I41+I42</f>
        <v>51213</v>
      </c>
      <c r="J40" s="11">
        <f>J41+J42</f>
        <v>0</v>
      </c>
      <c r="K40" s="11">
        <f>F40-I40-J40</f>
        <v>95411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45000</v>
      </c>
      <c r="E41" s="11">
        <v>19000</v>
      </c>
      <c r="F41" s="11">
        <f>G41+H41</f>
        <v>134066</v>
      </c>
      <c r="G41" s="11">
        <v>64548</v>
      </c>
      <c r="H41" s="11">
        <v>69518</v>
      </c>
      <c r="I41" s="11">
        <v>44415</v>
      </c>
      <c r="J41" s="11">
        <v>0</v>
      </c>
      <c r="K41" s="11">
        <f>F41-I41-J41</f>
        <v>89651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6400</v>
      </c>
      <c r="E42" s="11">
        <v>3600</v>
      </c>
      <c r="F42" s="11">
        <f>G42+H42</f>
        <v>12558</v>
      </c>
      <c r="G42" s="11">
        <v>1275</v>
      </c>
      <c r="H42" s="11">
        <v>11283</v>
      </c>
      <c r="I42" s="11">
        <v>6798</v>
      </c>
      <c r="J42" s="11">
        <v>0</v>
      </c>
      <c r="K42" s="11">
        <f>F42-I42-J42</f>
        <v>5760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7000</v>
      </c>
      <c r="E43" s="11">
        <v>4000</v>
      </c>
      <c r="F43" s="11">
        <f>G43+H43</f>
        <v>10771</v>
      </c>
      <c r="G43" s="11">
        <v>0</v>
      </c>
      <c r="H43" s="11">
        <v>10771</v>
      </c>
      <c r="I43" s="11">
        <v>5085</v>
      </c>
      <c r="J43" s="11">
        <v>0</v>
      </c>
      <c r="K43" s="11">
        <f>F43-I43-J43</f>
        <v>5686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134000</v>
      </c>
      <c r="E44" s="11">
        <v>90000</v>
      </c>
      <c r="F44" s="11">
        <f>G44+H44</f>
        <v>136902</v>
      </c>
      <c r="G44" s="11">
        <v>0</v>
      </c>
      <c r="H44" s="11">
        <v>136902</v>
      </c>
      <c r="I44" s="11">
        <v>68731</v>
      </c>
      <c r="J44" s="11">
        <v>0</v>
      </c>
      <c r="K44" s="11">
        <f>F44-I44-J44</f>
        <v>68171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22</v>
      </c>
      <c r="E45" s="11">
        <f>E46</f>
        <v>22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</f>
        <v>22</v>
      </c>
      <c r="E46" s="11">
        <f>E47</f>
        <v>22</v>
      </c>
      <c r="F46" s="11">
        <f>G46+H46</f>
        <v>22</v>
      </c>
      <c r="G46" s="11">
        <f>G47</f>
        <v>0</v>
      </c>
      <c r="H46" s="11">
        <f>H47</f>
        <v>22</v>
      </c>
      <c r="I46" s="11">
        <f>I47</f>
        <v>22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v>22</v>
      </c>
      <c r="E47" s="11">
        <v>22</v>
      </c>
      <c r="F47" s="11">
        <f>G47+H47</f>
        <v>22</v>
      </c>
      <c r="G47" s="11">
        <v>0</v>
      </c>
      <c r="H47" s="11">
        <v>22</v>
      </c>
      <c r="I47" s="11">
        <v>22</v>
      </c>
      <c r="J47" s="11">
        <v>0</v>
      </c>
      <c r="K47" s="11">
        <f>F47-I47-J47</f>
        <v>0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D49+D53</f>
        <v>177130</v>
      </c>
      <c r="E48" s="11">
        <f>E49+E53</f>
        <v>108630</v>
      </c>
      <c r="F48" s="11">
        <f>G48+H48</f>
        <v>1012771</v>
      </c>
      <c r="G48" s="11">
        <f>G49+G53</f>
        <v>951638</v>
      </c>
      <c r="H48" s="11">
        <f>H49+H53</f>
        <v>61133</v>
      </c>
      <c r="I48" s="11">
        <f>I49+I53</f>
        <v>110049</v>
      </c>
      <c r="J48" s="11">
        <f>J49+J53</f>
        <v>0</v>
      </c>
      <c r="K48" s="11">
        <f>F48-I48-J48</f>
        <v>902722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</f>
        <v>35000</v>
      </c>
      <c r="E49" s="11">
        <f>E50</f>
        <v>17500</v>
      </c>
      <c r="F49" s="11">
        <f>G49+H49</f>
        <v>40839</v>
      </c>
      <c r="G49" s="11">
        <f>G50</f>
        <v>12382</v>
      </c>
      <c r="H49" s="11">
        <f>H50</f>
        <v>28457</v>
      </c>
      <c r="I49" s="11">
        <f>I50</f>
        <v>24291</v>
      </c>
      <c r="J49" s="11">
        <f>J50</f>
        <v>0</v>
      </c>
      <c r="K49" s="11">
        <f>F49-I49-J49</f>
        <v>16548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+D51</f>
        <v>35000</v>
      </c>
      <c r="E50" s="11">
        <f>+E51</f>
        <v>17500</v>
      </c>
      <c r="F50" s="11">
        <f>G50+H50</f>
        <v>40839</v>
      </c>
      <c r="G50" s="11">
        <f>+G51</f>
        <v>12382</v>
      </c>
      <c r="H50" s="11">
        <f>+H51</f>
        <v>28457</v>
      </c>
      <c r="I50" s="11">
        <f>+I51</f>
        <v>24291</v>
      </c>
      <c r="J50" s="11">
        <f>+J51</f>
        <v>0</v>
      </c>
      <c r="K50" s="11">
        <f>F50-I50-J50</f>
        <v>16548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f>+D52</f>
        <v>35000</v>
      </c>
      <c r="E51" s="11">
        <f>+E52</f>
        <v>17500</v>
      </c>
      <c r="F51" s="11">
        <f>G51+H51</f>
        <v>40839</v>
      </c>
      <c r="G51" s="11">
        <f>+G52</f>
        <v>12382</v>
      </c>
      <c r="H51" s="11">
        <f>+H52</f>
        <v>28457</v>
      </c>
      <c r="I51" s="11">
        <f>+I52</f>
        <v>24291</v>
      </c>
      <c r="J51" s="11">
        <f>+J52</f>
        <v>0</v>
      </c>
      <c r="K51" s="11">
        <f>F51-I51-J51</f>
        <v>16548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v>35000</v>
      </c>
      <c r="E52" s="11">
        <v>17500</v>
      </c>
      <c r="F52" s="11">
        <f>G52+H52</f>
        <v>40839</v>
      </c>
      <c r="G52" s="11">
        <v>12382</v>
      </c>
      <c r="H52" s="11">
        <v>28457</v>
      </c>
      <c r="I52" s="11">
        <v>24291</v>
      </c>
      <c r="J52" s="11">
        <v>0</v>
      </c>
      <c r="K52" s="11">
        <f>F52-I52-J52</f>
        <v>16548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+D54+D56+D59+D62</f>
        <v>142130</v>
      </c>
      <c r="E53" s="11">
        <f>+E54+E56+E59+E62</f>
        <v>91130</v>
      </c>
      <c r="F53" s="11">
        <f>G53+H53</f>
        <v>971932</v>
      </c>
      <c r="G53" s="11">
        <f>+G54+G56+G59+G62</f>
        <v>939256</v>
      </c>
      <c r="H53" s="11">
        <f>+H54+H56+H59+H62</f>
        <v>32676</v>
      </c>
      <c r="I53" s="11">
        <f>+I54+I56+I59+I62</f>
        <v>85758</v>
      </c>
      <c r="J53" s="11">
        <f>+J54+J56+J59+J62</f>
        <v>0</v>
      </c>
      <c r="K53" s="11">
        <f>F53-I53-J53</f>
        <v>886174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+D55</f>
        <v>3500</v>
      </c>
      <c r="E54" s="11">
        <f>+E55</f>
        <v>2500</v>
      </c>
      <c r="F54" s="11">
        <f>G54+H54</f>
        <v>4056</v>
      </c>
      <c r="G54" s="11">
        <f>+G55</f>
        <v>0</v>
      </c>
      <c r="H54" s="11">
        <f>+H55</f>
        <v>4056</v>
      </c>
      <c r="I54" s="11">
        <f>+I55</f>
        <v>2095</v>
      </c>
      <c r="J54" s="11">
        <f>+J55</f>
        <v>0</v>
      </c>
      <c r="K54" s="11">
        <f>F54-I54-J54</f>
        <v>1961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3500</v>
      </c>
      <c r="E55" s="11">
        <v>2500</v>
      </c>
      <c r="F55" s="11">
        <f>G55+H55</f>
        <v>4056</v>
      </c>
      <c r="G55" s="11">
        <v>0</v>
      </c>
      <c r="H55" s="11">
        <v>4056</v>
      </c>
      <c r="I55" s="11">
        <v>2095</v>
      </c>
      <c r="J55" s="11">
        <v>0</v>
      </c>
      <c r="K55" s="11">
        <f>F55-I55-J55</f>
        <v>1961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112210</v>
      </c>
      <c r="E56" s="11">
        <f>E57</f>
        <v>62210</v>
      </c>
      <c r="F56" s="11">
        <f>G56+H56</f>
        <v>856534</v>
      </c>
      <c r="G56" s="11">
        <f>G57</f>
        <v>856534</v>
      </c>
      <c r="H56" s="11">
        <f>H57</f>
        <v>0</v>
      </c>
      <c r="I56" s="11">
        <f>I57</f>
        <v>55043</v>
      </c>
      <c r="J56" s="11">
        <f>J57</f>
        <v>0</v>
      </c>
      <c r="K56" s="11">
        <f>F56-I56-J56</f>
        <v>801491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112210</v>
      </c>
      <c r="E57" s="11">
        <f>E58</f>
        <v>62210</v>
      </c>
      <c r="F57" s="11">
        <f>G57+H57</f>
        <v>856534</v>
      </c>
      <c r="G57" s="11">
        <f>G58</f>
        <v>856534</v>
      </c>
      <c r="H57" s="11">
        <f>H58</f>
        <v>0</v>
      </c>
      <c r="I57" s="11">
        <f>I58</f>
        <v>55043</v>
      </c>
      <c r="J57" s="11">
        <f>J58</f>
        <v>0</v>
      </c>
      <c r="K57" s="11">
        <f>F57-I57-J57</f>
        <v>801491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112210</v>
      </c>
      <c r="E58" s="11">
        <v>62210</v>
      </c>
      <c r="F58" s="11">
        <f>G58+H58</f>
        <v>856534</v>
      </c>
      <c r="G58" s="11">
        <v>856534</v>
      </c>
      <c r="H58" s="11">
        <v>0</v>
      </c>
      <c r="I58" s="11">
        <v>55043</v>
      </c>
      <c r="J58" s="11">
        <v>0</v>
      </c>
      <c r="K58" s="11">
        <f>F58-I58-J58</f>
        <v>801491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+D60+D61</f>
        <v>0</v>
      </c>
      <c r="E59" s="11">
        <f>+E60+E61</f>
        <v>0</v>
      </c>
      <c r="F59" s="11">
        <f>G59+H59</f>
        <v>84432</v>
      </c>
      <c r="G59" s="11">
        <f>+G60+G61</f>
        <v>82722</v>
      </c>
      <c r="H59" s="11">
        <f>+H60+H61</f>
        <v>1710</v>
      </c>
      <c r="I59" s="11">
        <f>+I60+I61</f>
        <v>1710</v>
      </c>
      <c r="J59" s="11">
        <f>+J60+J61</f>
        <v>0</v>
      </c>
      <c r="K59" s="11">
        <f>F59-I59-J59</f>
        <v>82722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0</v>
      </c>
      <c r="F60" s="11">
        <f>G60+H60</f>
        <v>82722</v>
      </c>
      <c r="G60" s="11">
        <v>82722</v>
      </c>
      <c r="H60" s="11">
        <v>0</v>
      </c>
      <c r="I60" s="11">
        <v>0</v>
      </c>
      <c r="J60" s="11">
        <v>0</v>
      </c>
      <c r="K60" s="11">
        <f>F60-I60-J60</f>
        <v>82722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0</v>
      </c>
      <c r="F61" s="11">
        <f>G61+H61</f>
        <v>1710</v>
      </c>
      <c r="G61" s="11">
        <v>0</v>
      </c>
      <c r="H61" s="11">
        <v>1710</v>
      </c>
      <c r="I61" s="11">
        <v>1710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</f>
        <v>26420</v>
      </c>
      <c r="E62" s="11">
        <f>E63</f>
        <v>26420</v>
      </c>
      <c r="F62" s="11">
        <f>G62+H62</f>
        <v>26910</v>
      </c>
      <c r="G62" s="11">
        <f>G63</f>
        <v>0</v>
      </c>
      <c r="H62" s="11">
        <f>H63</f>
        <v>26910</v>
      </c>
      <c r="I62" s="11">
        <f>I63</f>
        <v>26910</v>
      </c>
      <c r="J62" s="11">
        <f>J63</f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v>26420</v>
      </c>
      <c r="E63" s="11">
        <v>26420</v>
      </c>
      <c r="F63" s="11">
        <f>G63+H63</f>
        <v>26910</v>
      </c>
      <c r="G63" s="11">
        <v>0</v>
      </c>
      <c r="H63" s="11">
        <v>26910</v>
      </c>
      <c r="I63" s="11">
        <v>26910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354691</v>
      </c>
      <c r="G64" s="11">
        <f>G65</f>
        <v>0</v>
      </c>
      <c r="H64" s="11">
        <f>H65</f>
        <v>354691</v>
      </c>
      <c r="I64" s="11">
        <f>I65</f>
        <v>354691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179</v>
      </c>
      <c r="B65" s="10" t="s">
        <v>180</v>
      </c>
      <c r="C65" s="10" t="s">
        <v>181</v>
      </c>
      <c r="D65" s="11">
        <f>+D66</f>
        <v>0</v>
      </c>
      <c r="E65" s="11">
        <f>+E66</f>
        <v>0</v>
      </c>
      <c r="F65" s="11">
        <f>G65+H65</f>
        <v>354691</v>
      </c>
      <c r="G65" s="11">
        <f>+G66</f>
        <v>0</v>
      </c>
      <c r="H65" s="11">
        <f>+H66</f>
        <v>354691</v>
      </c>
      <c r="I65" s="11">
        <f>+I66</f>
        <v>354691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354691</v>
      </c>
      <c r="G66" s="11">
        <v>0</v>
      </c>
      <c r="H66" s="11">
        <v>354691</v>
      </c>
      <c r="I66" s="11">
        <v>354691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185</v>
      </c>
      <c r="B67" s="10" t="s">
        <v>186</v>
      </c>
      <c r="C67" s="10" t="s">
        <v>187</v>
      </c>
      <c r="D67" s="11">
        <f>D68</f>
        <v>182740</v>
      </c>
      <c r="E67" s="11">
        <f>E68</f>
        <v>70320</v>
      </c>
      <c r="F67" s="11">
        <f>G67+H67</f>
        <v>38904</v>
      </c>
      <c r="G67" s="11">
        <f>G68</f>
        <v>0</v>
      </c>
      <c r="H67" s="11">
        <f>H68</f>
        <v>38904</v>
      </c>
      <c r="I67" s="11">
        <f>I68</f>
        <v>38904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188</v>
      </c>
      <c r="B68" s="10" t="s">
        <v>189</v>
      </c>
      <c r="C68" s="10" t="s">
        <v>190</v>
      </c>
      <c r="D68" s="11">
        <f>D69</f>
        <v>182740</v>
      </c>
      <c r="E68" s="11">
        <f>E69</f>
        <v>70320</v>
      </c>
      <c r="F68" s="11">
        <f>G68+H68</f>
        <v>38904</v>
      </c>
      <c r="G68" s="11">
        <f>G69</f>
        <v>0</v>
      </c>
      <c r="H68" s="11">
        <f>H69</f>
        <v>38904</v>
      </c>
      <c r="I68" s="11">
        <f>I69</f>
        <v>38904</v>
      </c>
      <c r="J68" s="11">
        <f>J69</f>
        <v>0</v>
      </c>
      <c r="K68" s="11">
        <f>F68-I68-J68</f>
        <v>0</v>
      </c>
    </row>
    <row r="69" spans="1:12" s="6" customFormat="1" ht="96" x14ac:dyDescent="0.25">
      <c r="A69" s="10" t="s">
        <v>191</v>
      </c>
      <c r="B69" s="10" t="s">
        <v>192</v>
      </c>
      <c r="C69" s="10" t="s">
        <v>193</v>
      </c>
      <c r="D69" s="11">
        <f>+D70+D71</f>
        <v>182740</v>
      </c>
      <c r="E69" s="11">
        <f>+E70+E71</f>
        <v>70320</v>
      </c>
      <c r="F69" s="11">
        <f>G69+H69</f>
        <v>38904</v>
      </c>
      <c r="G69" s="11">
        <f>+G70+G71</f>
        <v>0</v>
      </c>
      <c r="H69" s="11">
        <f>+H70+H71</f>
        <v>38904</v>
      </c>
      <c r="I69" s="11">
        <f>+I70+I71</f>
        <v>38904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194</v>
      </c>
      <c r="B70" s="10" t="s">
        <v>195</v>
      </c>
      <c r="C70" s="10" t="s">
        <v>196</v>
      </c>
      <c r="D70" s="11">
        <v>30000</v>
      </c>
      <c r="E70" s="11">
        <v>820</v>
      </c>
      <c r="F70" s="11">
        <f>G70+H70</f>
        <v>820</v>
      </c>
      <c r="G70" s="11">
        <v>0</v>
      </c>
      <c r="H70" s="11">
        <v>820</v>
      </c>
      <c r="I70" s="11">
        <v>820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v>152740</v>
      </c>
      <c r="E71" s="11">
        <v>69500</v>
      </c>
      <c r="F71" s="11">
        <f>G71+H71</f>
        <v>38084</v>
      </c>
      <c r="G71" s="11">
        <v>0</v>
      </c>
      <c r="H71" s="11">
        <v>38084</v>
      </c>
      <c r="I71" s="11">
        <v>38084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200</v>
      </c>
      <c r="B73" s="13"/>
      <c r="C73" s="13"/>
      <c r="D73" s="13"/>
      <c r="E73" s="13" t="s">
        <v>202</v>
      </c>
      <c r="F73" s="13"/>
      <c r="G73" s="13"/>
      <c r="H73" s="13"/>
      <c r="I73" s="13" t="s">
        <v>203</v>
      </c>
      <c r="J73" s="13"/>
      <c r="K73" s="13"/>
      <c r="L73" s="13"/>
    </row>
    <row r="74" spans="1:12" x14ac:dyDescent="0.25">
      <c r="A74" s="3" t="s">
        <v>201</v>
      </c>
      <c r="B74" s="3"/>
      <c r="C74" s="3"/>
      <c r="D74" s="3"/>
      <c r="E74" s="3"/>
      <c r="F74" s="3"/>
      <c r="G74" s="3"/>
      <c r="H74" s="3"/>
      <c r="I74" s="3" t="s">
        <v>204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3">
    <mergeCell ref="A73:D73"/>
    <mergeCell ref="A74:D74"/>
    <mergeCell ref="E73:H73"/>
    <mergeCell ref="E74:H74"/>
    <mergeCell ref="I73:L73"/>
    <mergeCell ref="I74:L7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8CF84-812E-4617-A58E-16FBEC2A6E6F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205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206</v>
      </c>
      <c r="C12" s="10" t="s">
        <v>22</v>
      </c>
      <c r="D12" s="11">
        <f>D13+D63</f>
        <v>5563122</v>
      </c>
      <c r="E12" s="11">
        <f>E13+E63</f>
        <v>2745435</v>
      </c>
      <c r="F12" s="11">
        <f>G12+H12</f>
        <v>3988629</v>
      </c>
      <c r="G12" s="11">
        <f>G13+G63</f>
        <v>1408460</v>
      </c>
      <c r="H12" s="11">
        <f>H13+H63</f>
        <v>2580169</v>
      </c>
      <c r="I12" s="11">
        <f>I13+I63</f>
        <v>2501476</v>
      </c>
      <c r="J12" s="11">
        <f>J13+J63</f>
        <v>250</v>
      </c>
      <c r="K12" s="11">
        <f>F12-I12-J12</f>
        <v>1486903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D14+D47</f>
        <v>5380382</v>
      </c>
      <c r="E13" s="11">
        <f>E14+E47</f>
        <v>2675115</v>
      </c>
      <c r="F13" s="11">
        <f>G13+H13</f>
        <v>3949725</v>
      </c>
      <c r="G13" s="11">
        <f>G14+G47</f>
        <v>1408460</v>
      </c>
      <c r="H13" s="11">
        <f>H14+H47</f>
        <v>2541265</v>
      </c>
      <c r="I13" s="11">
        <f>I14+I47</f>
        <v>2462572</v>
      </c>
      <c r="J13" s="11">
        <f>J14+J47</f>
        <v>250</v>
      </c>
      <c r="K13" s="11">
        <f>F13-I13-J13</f>
        <v>1486903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D15+D22+D33+D44</f>
        <v>5203252</v>
      </c>
      <c r="E14" s="11">
        <f>E15+E22+E33+E44</f>
        <v>2566485</v>
      </c>
      <c r="F14" s="11">
        <f>G14+H14</f>
        <v>2936954</v>
      </c>
      <c r="G14" s="11">
        <f>G15+G22+G33+G44</f>
        <v>456822</v>
      </c>
      <c r="H14" s="11">
        <f>H15+H22+H33+H44</f>
        <v>2480132</v>
      </c>
      <c r="I14" s="11">
        <f>I15+I22+I33+I44</f>
        <v>2352523</v>
      </c>
      <c r="J14" s="11">
        <f>J15+J22+J33+J44</f>
        <v>250</v>
      </c>
      <c r="K14" s="11">
        <f>F14-I14-J14</f>
        <v>584181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606000</v>
      </c>
      <c r="E15" s="11">
        <f>+E16</f>
        <v>278353</v>
      </c>
      <c r="F15" s="11">
        <f>G15+H15</f>
        <v>311123</v>
      </c>
      <c r="G15" s="11">
        <f>+G16</f>
        <v>0</v>
      </c>
      <c r="H15" s="11">
        <f>+H16</f>
        <v>311123</v>
      </c>
      <c r="I15" s="11">
        <f>+I16</f>
        <v>311123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207</v>
      </c>
      <c r="B16" s="10" t="s">
        <v>36</v>
      </c>
      <c r="C16" s="10" t="s">
        <v>37</v>
      </c>
      <c r="D16" s="11">
        <f>D17+D19</f>
        <v>606000</v>
      </c>
      <c r="E16" s="11">
        <f>E17+E19</f>
        <v>278353</v>
      </c>
      <c r="F16" s="11">
        <f>G16+H16</f>
        <v>311123</v>
      </c>
      <c r="G16" s="11">
        <f>G17+G19</f>
        <v>0</v>
      </c>
      <c r="H16" s="11">
        <f>H17+H19</f>
        <v>311123</v>
      </c>
      <c r="I16" s="11">
        <f>I17+I19</f>
        <v>311123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2000</v>
      </c>
      <c r="E17" s="11">
        <f>+E18</f>
        <v>800</v>
      </c>
      <c r="F17" s="11">
        <f>G17+H17</f>
        <v>1149</v>
      </c>
      <c r="G17" s="11">
        <f>+G18</f>
        <v>0</v>
      </c>
      <c r="H17" s="11">
        <f>+H18</f>
        <v>1149</v>
      </c>
      <c r="I17" s="11">
        <f>+I18</f>
        <v>1149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208</v>
      </c>
      <c r="B18" s="10" t="s">
        <v>42</v>
      </c>
      <c r="C18" s="10" t="s">
        <v>43</v>
      </c>
      <c r="D18" s="11">
        <v>2000</v>
      </c>
      <c r="E18" s="11">
        <v>800</v>
      </c>
      <c r="F18" s="11">
        <f>G18+H18</f>
        <v>1149</v>
      </c>
      <c r="G18" s="11">
        <v>0</v>
      </c>
      <c r="H18" s="11">
        <v>1149</v>
      </c>
      <c r="I18" s="11">
        <v>1149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604000</v>
      </c>
      <c r="E19" s="11">
        <f>E20+E21</f>
        <v>277553</v>
      </c>
      <c r="F19" s="11">
        <f>G19+H19</f>
        <v>309974</v>
      </c>
      <c r="G19" s="11">
        <f>G20+G21</f>
        <v>0</v>
      </c>
      <c r="H19" s="11">
        <f>H20+H21</f>
        <v>309974</v>
      </c>
      <c r="I19" s="11">
        <f>I20+I21</f>
        <v>309974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339000</v>
      </c>
      <c r="E20" s="11">
        <v>145053</v>
      </c>
      <c r="F20" s="11">
        <f>G20+H20</f>
        <v>167701</v>
      </c>
      <c r="G20" s="11">
        <v>0</v>
      </c>
      <c r="H20" s="11">
        <v>167701</v>
      </c>
      <c r="I20" s="11">
        <v>167701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265000</v>
      </c>
      <c r="E21" s="11">
        <v>132500</v>
      </c>
      <c r="F21" s="11">
        <f>G21+H21</f>
        <v>142273</v>
      </c>
      <c r="G21" s="11">
        <v>0</v>
      </c>
      <c r="H21" s="11">
        <v>142273</v>
      </c>
      <c r="I21" s="11">
        <v>142273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209</v>
      </c>
      <c r="B22" s="10" t="s">
        <v>54</v>
      </c>
      <c r="C22" s="10" t="s">
        <v>55</v>
      </c>
      <c r="D22" s="11">
        <f>D23</f>
        <v>186830</v>
      </c>
      <c r="E22" s="11">
        <f>E23</f>
        <v>83510</v>
      </c>
      <c r="F22" s="11">
        <f>G22+H22</f>
        <v>560427</v>
      </c>
      <c r="G22" s="11">
        <f>G23</f>
        <v>390999</v>
      </c>
      <c r="H22" s="11">
        <f>H23</f>
        <v>169428</v>
      </c>
      <c r="I22" s="11">
        <f>I23</f>
        <v>145264</v>
      </c>
      <c r="J22" s="11">
        <f>J23</f>
        <v>250</v>
      </c>
      <c r="K22" s="11">
        <f>F22-I22-J22</f>
        <v>414913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186830</v>
      </c>
      <c r="E23" s="11">
        <f>E24+E27+E31+E32</f>
        <v>83510</v>
      </c>
      <c r="F23" s="11">
        <f>G23+H23</f>
        <v>560427</v>
      </c>
      <c r="G23" s="11">
        <f>G24+G27+G31+G32</f>
        <v>390999</v>
      </c>
      <c r="H23" s="11">
        <f>H24+H27+H31+H32</f>
        <v>169428</v>
      </c>
      <c r="I23" s="11">
        <f>I24+I27+I31+I32</f>
        <v>145264</v>
      </c>
      <c r="J23" s="11">
        <f>J24+J27+J31+J32</f>
        <v>250</v>
      </c>
      <c r="K23" s="11">
        <f>F23-I23-J23</f>
        <v>414913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39620</v>
      </c>
      <c r="E24" s="11">
        <f>E25+E26</f>
        <v>13500</v>
      </c>
      <c r="F24" s="11">
        <f>G24+H24</f>
        <v>53150</v>
      </c>
      <c r="G24" s="11">
        <f>G25+G26</f>
        <v>26043</v>
      </c>
      <c r="H24" s="11">
        <f>H25+H26</f>
        <v>27107</v>
      </c>
      <c r="I24" s="11">
        <f>I25+I26</f>
        <v>24735</v>
      </c>
      <c r="J24" s="11">
        <f>J25+J26</f>
        <v>0</v>
      </c>
      <c r="K24" s="11">
        <f>F24-I24-J24</f>
        <v>28415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35620</v>
      </c>
      <c r="E25" s="11">
        <v>11500</v>
      </c>
      <c r="F25" s="11">
        <f>G25+H25</f>
        <v>47965</v>
      </c>
      <c r="G25" s="11">
        <v>24658</v>
      </c>
      <c r="H25" s="11">
        <v>23307</v>
      </c>
      <c r="I25" s="11">
        <v>22150</v>
      </c>
      <c r="J25" s="11">
        <v>0</v>
      </c>
      <c r="K25" s="11">
        <f>F25-I25-J25</f>
        <v>25815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4000</v>
      </c>
      <c r="E26" s="11">
        <v>2000</v>
      </c>
      <c r="F26" s="11">
        <f>G26+H26</f>
        <v>5185</v>
      </c>
      <c r="G26" s="11">
        <v>1385</v>
      </c>
      <c r="H26" s="11">
        <v>3800</v>
      </c>
      <c r="I26" s="11">
        <v>2585</v>
      </c>
      <c r="J26" s="11">
        <v>0</v>
      </c>
      <c r="K26" s="11">
        <f>F26-I26-J26</f>
        <v>2600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141210</v>
      </c>
      <c r="E27" s="11">
        <f>E28+E29+E30</f>
        <v>67010</v>
      </c>
      <c r="F27" s="11">
        <f>G27+H27</f>
        <v>492073</v>
      </c>
      <c r="G27" s="11">
        <f>G28+G29+G30</f>
        <v>359875</v>
      </c>
      <c r="H27" s="11">
        <f>H28+H29+H30</f>
        <v>132198</v>
      </c>
      <c r="I27" s="11">
        <f>I28+I29+I30</f>
        <v>112318</v>
      </c>
      <c r="J27" s="11">
        <f>J28+J29+J30</f>
        <v>0</v>
      </c>
      <c r="K27" s="11">
        <f>F27-I27-J27</f>
        <v>379755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42000</v>
      </c>
      <c r="E28" s="11">
        <v>18000</v>
      </c>
      <c r="F28" s="11">
        <f>G28+H28</f>
        <v>128706</v>
      </c>
      <c r="G28" s="11">
        <v>87305</v>
      </c>
      <c r="H28" s="11">
        <v>41401</v>
      </c>
      <c r="I28" s="11">
        <v>34196</v>
      </c>
      <c r="J28" s="11">
        <v>0</v>
      </c>
      <c r="K28" s="11">
        <f>F28-I28-J28</f>
        <v>94510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450</v>
      </c>
      <c r="E29" s="11">
        <v>250</v>
      </c>
      <c r="F29" s="11">
        <f>G29+H29</f>
        <v>5228</v>
      </c>
      <c r="G29" s="11">
        <v>2394</v>
      </c>
      <c r="H29" s="11">
        <v>2834</v>
      </c>
      <c r="I29" s="11">
        <v>2889</v>
      </c>
      <c r="J29" s="11">
        <v>0</v>
      </c>
      <c r="K29" s="11">
        <f>F29-I29-J29</f>
        <v>2339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98760</v>
      </c>
      <c r="E30" s="11">
        <v>48760</v>
      </c>
      <c r="F30" s="11">
        <f>G30+H30</f>
        <v>358139</v>
      </c>
      <c r="G30" s="11">
        <v>270176</v>
      </c>
      <c r="H30" s="11">
        <v>87963</v>
      </c>
      <c r="I30" s="11">
        <v>75233</v>
      </c>
      <c r="J30" s="11">
        <v>0</v>
      </c>
      <c r="K30" s="11">
        <f>F30-I30-J30</f>
        <v>282906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6000</v>
      </c>
      <c r="E31" s="11">
        <v>3000</v>
      </c>
      <c r="F31" s="11">
        <f>G31+H31</f>
        <v>10123</v>
      </c>
      <c r="G31" s="11">
        <v>0</v>
      </c>
      <c r="H31" s="11">
        <v>10123</v>
      </c>
      <c r="I31" s="11">
        <v>8211</v>
      </c>
      <c r="J31" s="11">
        <v>0</v>
      </c>
      <c r="K31" s="11">
        <f>F31-I31-J31</f>
        <v>1912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5081</v>
      </c>
      <c r="G32" s="11">
        <v>5081</v>
      </c>
      <c r="H32" s="11">
        <v>0</v>
      </c>
      <c r="I32" s="11">
        <v>0</v>
      </c>
      <c r="J32" s="11">
        <v>250</v>
      </c>
      <c r="K32" s="11">
        <f>F32-I32-J32</f>
        <v>4831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4410400</v>
      </c>
      <c r="E33" s="11">
        <f>E34+E38</f>
        <v>2204600</v>
      </c>
      <c r="F33" s="11">
        <f>G33+H33</f>
        <v>2065382</v>
      </c>
      <c r="G33" s="11">
        <f>G34+G38</f>
        <v>65823</v>
      </c>
      <c r="H33" s="11">
        <f>H34+H38</f>
        <v>1999559</v>
      </c>
      <c r="I33" s="11">
        <f>I34+I38</f>
        <v>1896114</v>
      </c>
      <c r="J33" s="11">
        <f>J34+J38</f>
        <v>0</v>
      </c>
      <c r="K33" s="11">
        <f>F33-I33-J33</f>
        <v>169268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4218000</v>
      </c>
      <c r="E34" s="11">
        <f>+E35+E36+E37</f>
        <v>2088000</v>
      </c>
      <c r="F34" s="11">
        <f>G34+H34</f>
        <v>1771085</v>
      </c>
      <c r="G34" s="11">
        <f>+G35+G36+G37</f>
        <v>0</v>
      </c>
      <c r="H34" s="11">
        <f>+H35+H36+H37</f>
        <v>1771085</v>
      </c>
      <c r="I34" s="11">
        <f>+I35+I36+I37</f>
        <v>1771085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210</v>
      </c>
      <c r="B35" s="10" t="s">
        <v>93</v>
      </c>
      <c r="C35" s="10" t="s">
        <v>94</v>
      </c>
      <c r="D35" s="11">
        <v>1945000</v>
      </c>
      <c r="E35" s="11">
        <v>951000</v>
      </c>
      <c r="F35" s="11">
        <f>G35+H35</f>
        <v>634085</v>
      </c>
      <c r="G35" s="11">
        <v>0</v>
      </c>
      <c r="H35" s="11">
        <v>634085</v>
      </c>
      <c r="I35" s="11">
        <v>634085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211</v>
      </c>
      <c r="B36" s="10" t="s">
        <v>96</v>
      </c>
      <c r="C36" s="10" t="s">
        <v>97</v>
      </c>
      <c r="D36" s="11">
        <v>10000</v>
      </c>
      <c r="E36" s="11">
        <v>6000</v>
      </c>
      <c r="F36" s="11">
        <f>G36+H36</f>
        <v>6000</v>
      </c>
      <c r="G36" s="11">
        <v>0</v>
      </c>
      <c r="H36" s="11">
        <v>6000</v>
      </c>
      <c r="I36" s="11">
        <v>6000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2263000</v>
      </c>
      <c r="E37" s="11">
        <v>1131000</v>
      </c>
      <c r="F37" s="11">
        <f>G37+H37</f>
        <v>1131000</v>
      </c>
      <c r="G37" s="11">
        <v>0</v>
      </c>
      <c r="H37" s="11">
        <v>1131000</v>
      </c>
      <c r="I37" s="11">
        <v>1131000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212</v>
      </c>
      <c r="B38" s="10" t="s">
        <v>102</v>
      </c>
      <c r="C38" s="10" t="s">
        <v>103</v>
      </c>
      <c r="D38" s="11">
        <f>D39+D42+D43</f>
        <v>192400</v>
      </c>
      <c r="E38" s="11">
        <f>E39+E42+E43</f>
        <v>116600</v>
      </c>
      <c r="F38" s="11">
        <f>G38+H38</f>
        <v>294297</v>
      </c>
      <c r="G38" s="11">
        <f>G39+G42+G43</f>
        <v>65823</v>
      </c>
      <c r="H38" s="11">
        <f>H39+H42+H43</f>
        <v>228474</v>
      </c>
      <c r="I38" s="11">
        <f>I39+I42+I43</f>
        <v>125029</v>
      </c>
      <c r="J38" s="11">
        <f>J39+J42+J43</f>
        <v>0</v>
      </c>
      <c r="K38" s="11">
        <f>F38-I38-J38</f>
        <v>169268</v>
      </c>
    </row>
    <row r="39" spans="1:11" s="6" customFormat="1" ht="22.5" x14ac:dyDescent="0.25">
      <c r="A39" s="10" t="s">
        <v>213</v>
      </c>
      <c r="B39" s="10" t="s">
        <v>105</v>
      </c>
      <c r="C39" s="10" t="s">
        <v>106</v>
      </c>
      <c r="D39" s="11">
        <f>D40+D41</f>
        <v>51400</v>
      </c>
      <c r="E39" s="11">
        <f>E40+E41</f>
        <v>22600</v>
      </c>
      <c r="F39" s="11">
        <f>G39+H39</f>
        <v>146624</v>
      </c>
      <c r="G39" s="11">
        <f>G40+G41</f>
        <v>65823</v>
      </c>
      <c r="H39" s="11">
        <f>H40+H41</f>
        <v>80801</v>
      </c>
      <c r="I39" s="11">
        <f>I40+I41</f>
        <v>51213</v>
      </c>
      <c r="J39" s="11">
        <f>J40+J41</f>
        <v>0</v>
      </c>
      <c r="K39" s="11">
        <f>F39-I39-J39</f>
        <v>95411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45000</v>
      </c>
      <c r="E40" s="11">
        <v>19000</v>
      </c>
      <c r="F40" s="11">
        <f>G40+H40</f>
        <v>134066</v>
      </c>
      <c r="G40" s="11">
        <v>64548</v>
      </c>
      <c r="H40" s="11">
        <v>69518</v>
      </c>
      <c r="I40" s="11">
        <v>44415</v>
      </c>
      <c r="J40" s="11">
        <v>0</v>
      </c>
      <c r="K40" s="11">
        <f>F40-I40-J40</f>
        <v>89651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6400</v>
      </c>
      <c r="E41" s="11">
        <v>3600</v>
      </c>
      <c r="F41" s="11">
        <f>G41+H41</f>
        <v>12558</v>
      </c>
      <c r="G41" s="11">
        <v>1275</v>
      </c>
      <c r="H41" s="11">
        <v>11283</v>
      </c>
      <c r="I41" s="11">
        <v>6798</v>
      </c>
      <c r="J41" s="11">
        <v>0</v>
      </c>
      <c r="K41" s="11">
        <f>F41-I41-J41</f>
        <v>5760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7000</v>
      </c>
      <c r="E42" s="11">
        <v>4000</v>
      </c>
      <c r="F42" s="11">
        <f>G42+H42</f>
        <v>10771</v>
      </c>
      <c r="G42" s="11">
        <v>0</v>
      </c>
      <c r="H42" s="11">
        <v>10771</v>
      </c>
      <c r="I42" s="11">
        <v>5085</v>
      </c>
      <c r="J42" s="11">
        <v>0</v>
      </c>
      <c r="K42" s="11">
        <f>F42-I42-J42</f>
        <v>5686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134000</v>
      </c>
      <c r="E43" s="11">
        <v>90000</v>
      </c>
      <c r="F43" s="11">
        <f>G43+H43</f>
        <v>136902</v>
      </c>
      <c r="G43" s="11">
        <v>0</v>
      </c>
      <c r="H43" s="11">
        <v>136902</v>
      </c>
      <c r="I43" s="11">
        <v>68731</v>
      </c>
      <c r="J43" s="11">
        <v>0</v>
      </c>
      <c r="K43" s="11">
        <f>F43-I43-J43</f>
        <v>68171</v>
      </c>
    </row>
    <row r="44" spans="1:11" s="6" customFormat="1" ht="22.5" x14ac:dyDescent="0.25">
      <c r="A44" s="10" t="s">
        <v>113</v>
      </c>
      <c r="B44" s="10" t="s">
        <v>120</v>
      </c>
      <c r="C44" s="10" t="s">
        <v>121</v>
      </c>
      <c r="D44" s="11">
        <f>D45</f>
        <v>22</v>
      </c>
      <c r="E44" s="11">
        <f>E45</f>
        <v>22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</f>
        <v>22</v>
      </c>
      <c r="E45" s="11">
        <f>E46</f>
        <v>22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v>22</v>
      </c>
      <c r="E46" s="11">
        <v>22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25">
      <c r="A47" s="10" t="s">
        <v>122</v>
      </c>
      <c r="B47" s="10" t="s">
        <v>129</v>
      </c>
      <c r="C47" s="10" t="s">
        <v>130</v>
      </c>
      <c r="D47" s="11">
        <f>D48+D52</f>
        <v>177130</v>
      </c>
      <c r="E47" s="11">
        <f>E48+E52</f>
        <v>108630</v>
      </c>
      <c r="F47" s="11">
        <f>G47+H47</f>
        <v>1012771</v>
      </c>
      <c r="G47" s="11">
        <f>G48+G52</f>
        <v>951638</v>
      </c>
      <c r="H47" s="11">
        <f>H48+H52</f>
        <v>61133</v>
      </c>
      <c r="I47" s="11">
        <f>I48+I52</f>
        <v>110049</v>
      </c>
      <c r="J47" s="11">
        <f>J48+J52</f>
        <v>0</v>
      </c>
      <c r="K47" s="11">
        <f>F47-I47-J47</f>
        <v>902722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D49</f>
        <v>35000</v>
      </c>
      <c r="E48" s="11">
        <f>E49</f>
        <v>17500</v>
      </c>
      <c r="F48" s="11">
        <f>G48+H48</f>
        <v>40839</v>
      </c>
      <c r="G48" s="11">
        <f>G49</f>
        <v>12382</v>
      </c>
      <c r="H48" s="11">
        <f>H49</f>
        <v>28457</v>
      </c>
      <c r="I48" s="11">
        <f>I49</f>
        <v>24291</v>
      </c>
      <c r="J48" s="11">
        <f>J49</f>
        <v>0</v>
      </c>
      <c r="K48" s="11">
        <f>F48-I48-J48</f>
        <v>16548</v>
      </c>
    </row>
    <row r="49" spans="1:11" s="6" customFormat="1" ht="22.5" x14ac:dyDescent="0.25">
      <c r="A49" s="10" t="s">
        <v>128</v>
      </c>
      <c r="B49" s="10" t="s">
        <v>135</v>
      </c>
      <c r="C49" s="10" t="s">
        <v>136</v>
      </c>
      <c r="D49" s="11">
        <f>+D50</f>
        <v>35000</v>
      </c>
      <c r="E49" s="11">
        <f>+E50</f>
        <v>17500</v>
      </c>
      <c r="F49" s="11">
        <f>G49+H49</f>
        <v>40839</v>
      </c>
      <c r="G49" s="11">
        <f>+G50</f>
        <v>12382</v>
      </c>
      <c r="H49" s="11">
        <f>+H50</f>
        <v>28457</v>
      </c>
      <c r="I49" s="11">
        <f>+I50</f>
        <v>24291</v>
      </c>
      <c r="J49" s="11">
        <f>+J50</f>
        <v>0</v>
      </c>
      <c r="K49" s="11">
        <f>F49-I49-J49</f>
        <v>16548</v>
      </c>
    </row>
    <row r="50" spans="1:11" s="6" customFormat="1" x14ac:dyDescent="0.25">
      <c r="A50" s="10" t="s">
        <v>214</v>
      </c>
      <c r="B50" s="10" t="s">
        <v>138</v>
      </c>
      <c r="C50" s="10" t="s">
        <v>139</v>
      </c>
      <c r="D50" s="11">
        <f>+D51</f>
        <v>35000</v>
      </c>
      <c r="E50" s="11">
        <f>+E51</f>
        <v>17500</v>
      </c>
      <c r="F50" s="11">
        <f>G50+H50</f>
        <v>40839</v>
      </c>
      <c r="G50" s="11">
        <f>+G51</f>
        <v>12382</v>
      </c>
      <c r="H50" s="11">
        <f>+H51</f>
        <v>28457</v>
      </c>
      <c r="I50" s="11">
        <f>+I51</f>
        <v>24291</v>
      </c>
      <c r="J50" s="11">
        <f>+J51</f>
        <v>0</v>
      </c>
      <c r="K50" s="11">
        <f>F50-I50-J50</f>
        <v>16548</v>
      </c>
    </row>
    <row r="51" spans="1:11" s="6" customFormat="1" ht="22.5" x14ac:dyDescent="0.25">
      <c r="A51" s="10" t="s">
        <v>137</v>
      </c>
      <c r="B51" s="10" t="s">
        <v>141</v>
      </c>
      <c r="C51" s="10" t="s">
        <v>142</v>
      </c>
      <c r="D51" s="11">
        <v>35000</v>
      </c>
      <c r="E51" s="11">
        <v>17500</v>
      </c>
      <c r="F51" s="11">
        <f>G51+H51</f>
        <v>40839</v>
      </c>
      <c r="G51" s="11">
        <v>12382</v>
      </c>
      <c r="H51" s="11">
        <v>28457</v>
      </c>
      <c r="I51" s="11">
        <v>24291</v>
      </c>
      <c r="J51" s="11">
        <v>0</v>
      </c>
      <c r="K51" s="11">
        <f>F51-I51-J51</f>
        <v>16548</v>
      </c>
    </row>
    <row r="52" spans="1:11" s="6" customFormat="1" ht="22.5" x14ac:dyDescent="0.25">
      <c r="A52" s="10" t="s">
        <v>215</v>
      </c>
      <c r="B52" s="10" t="s">
        <v>144</v>
      </c>
      <c r="C52" s="10" t="s">
        <v>145</v>
      </c>
      <c r="D52" s="11">
        <f>+D53+D55+D58+D61</f>
        <v>142130</v>
      </c>
      <c r="E52" s="11">
        <f>+E53+E55+E58+E61</f>
        <v>91130</v>
      </c>
      <c r="F52" s="11">
        <f>G52+H52</f>
        <v>971932</v>
      </c>
      <c r="G52" s="11">
        <f>+G53+G55+G58+G61</f>
        <v>939256</v>
      </c>
      <c r="H52" s="11">
        <f>+H53+H55+H58+H61</f>
        <v>32676</v>
      </c>
      <c r="I52" s="11">
        <f>+I53+I55+I58+I61</f>
        <v>85758</v>
      </c>
      <c r="J52" s="11">
        <f>+J53+J55+J58+J61</f>
        <v>0</v>
      </c>
      <c r="K52" s="11">
        <f>F52-I52-J52</f>
        <v>886174</v>
      </c>
    </row>
    <row r="53" spans="1:11" s="6" customFormat="1" ht="22.5" x14ac:dyDescent="0.25">
      <c r="A53" s="10" t="s">
        <v>216</v>
      </c>
      <c r="B53" s="10" t="s">
        <v>147</v>
      </c>
      <c r="C53" s="10" t="s">
        <v>148</v>
      </c>
      <c r="D53" s="11">
        <f>+D54</f>
        <v>3500</v>
      </c>
      <c r="E53" s="11">
        <f>+E54</f>
        <v>2500</v>
      </c>
      <c r="F53" s="11">
        <f>G53+H53</f>
        <v>4056</v>
      </c>
      <c r="G53" s="11">
        <f>+G54</f>
        <v>0</v>
      </c>
      <c r="H53" s="11">
        <f>+H54</f>
        <v>4056</v>
      </c>
      <c r="I53" s="11">
        <f>+I54</f>
        <v>2095</v>
      </c>
      <c r="J53" s="11">
        <f>+J54</f>
        <v>0</v>
      </c>
      <c r="K53" s="11">
        <f>F53-I53-J53</f>
        <v>1961</v>
      </c>
    </row>
    <row r="54" spans="1:11" s="6" customFormat="1" ht="22.5" x14ac:dyDescent="0.25">
      <c r="A54" s="10" t="s">
        <v>146</v>
      </c>
      <c r="B54" s="10" t="s">
        <v>150</v>
      </c>
      <c r="C54" s="10" t="s">
        <v>151</v>
      </c>
      <c r="D54" s="11">
        <v>3500</v>
      </c>
      <c r="E54" s="11">
        <v>2500</v>
      </c>
      <c r="F54" s="11">
        <f>G54+H54</f>
        <v>4056</v>
      </c>
      <c r="G54" s="11">
        <v>0</v>
      </c>
      <c r="H54" s="11">
        <v>4056</v>
      </c>
      <c r="I54" s="11">
        <v>2095</v>
      </c>
      <c r="J54" s="11">
        <v>0</v>
      </c>
      <c r="K54" s="11">
        <f>F54-I54-J54</f>
        <v>1961</v>
      </c>
    </row>
    <row r="55" spans="1:11" s="6" customFormat="1" ht="22.5" x14ac:dyDescent="0.25">
      <c r="A55" s="10" t="s">
        <v>217</v>
      </c>
      <c r="B55" s="10" t="s">
        <v>153</v>
      </c>
      <c r="C55" s="10" t="s">
        <v>154</v>
      </c>
      <c r="D55" s="11">
        <f>D56</f>
        <v>112210</v>
      </c>
      <c r="E55" s="11">
        <f>E56</f>
        <v>62210</v>
      </c>
      <c r="F55" s="11">
        <f>G55+H55</f>
        <v>856534</v>
      </c>
      <c r="G55" s="11">
        <f>G56</f>
        <v>856534</v>
      </c>
      <c r="H55" s="11">
        <f>H56</f>
        <v>0</v>
      </c>
      <c r="I55" s="11">
        <f>I56</f>
        <v>55043</v>
      </c>
      <c r="J55" s="11">
        <f>J56</f>
        <v>0</v>
      </c>
      <c r="K55" s="11">
        <f>F55-I55-J55</f>
        <v>801491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f>D57</f>
        <v>112210</v>
      </c>
      <c r="E56" s="11">
        <f>E57</f>
        <v>62210</v>
      </c>
      <c r="F56" s="11">
        <f>G56+H56</f>
        <v>856534</v>
      </c>
      <c r="G56" s="11">
        <f>G57</f>
        <v>856534</v>
      </c>
      <c r="H56" s="11">
        <f>H57</f>
        <v>0</v>
      </c>
      <c r="I56" s="11">
        <f>I57</f>
        <v>55043</v>
      </c>
      <c r="J56" s="11">
        <f>J57</f>
        <v>0</v>
      </c>
      <c r="K56" s="11">
        <f>F56-I56-J56</f>
        <v>801491</v>
      </c>
    </row>
    <row r="57" spans="1:11" s="6" customFormat="1" ht="22.5" x14ac:dyDescent="0.25">
      <c r="A57" s="10" t="s">
        <v>152</v>
      </c>
      <c r="B57" s="10" t="s">
        <v>159</v>
      </c>
      <c r="C57" s="10" t="s">
        <v>160</v>
      </c>
      <c r="D57" s="11">
        <v>112210</v>
      </c>
      <c r="E57" s="11">
        <v>62210</v>
      </c>
      <c r="F57" s="11">
        <f>G57+H57</f>
        <v>856534</v>
      </c>
      <c r="G57" s="11">
        <v>856534</v>
      </c>
      <c r="H57" s="11">
        <v>0</v>
      </c>
      <c r="I57" s="11">
        <v>55043</v>
      </c>
      <c r="J57" s="11">
        <v>0</v>
      </c>
      <c r="K57" s="11">
        <f>F57-I57-J57</f>
        <v>801491</v>
      </c>
    </row>
    <row r="58" spans="1:11" s="6" customFormat="1" ht="33" x14ac:dyDescent="0.25">
      <c r="A58" s="10" t="s">
        <v>218</v>
      </c>
      <c r="B58" s="10" t="s">
        <v>162</v>
      </c>
      <c r="C58" s="10" t="s">
        <v>163</v>
      </c>
      <c r="D58" s="11">
        <f>+D59+D60</f>
        <v>0</v>
      </c>
      <c r="E58" s="11">
        <f>+E59+E60</f>
        <v>0</v>
      </c>
      <c r="F58" s="11">
        <f>G58+H58</f>
        <v>84432</v>
      </c>
      <c r="G58" s="11">
        <f>+G59+G60</f>
        <v>82722</v>
      </c>
      <c r="H58" s="11">
        <f>+H59+H60</f>
        <v>1710</v>
      </c>
      <c r="I58" s="11">
        <f>+I59+I60</f>
        <v>1710</v>
      </c>
      <c r="J58" s="11">
        <f>+J59+J60</f>
        <v>0</v>
      </c>
      <c r="K58" s="11">
        <f>F58-I58-J58</f>
        <v>82722</v>
      </c>
    </row>
    <row r="59" spans="1:11" s="6" customFormat="1" x14ac:dyDescent="0.25">
      <c r="A59" s="10" t="s">
        <v>219</v>
      </c>
      <c r="B59" s="10" t="s">
        <v>165</v>
      </c>
      <c r="C59" s="10" t="s">
        <v>166</v>
      </c>
      <c r="D59" s="11">
        <v>0</v>
      </c>
      <c r="E59" s="11">
        <v>0</v>
      </c>
      <c r="F59" s="11">
        <f>G59+H59</f>
        <v>82722</v>
      </c>
      <c r="G59" s="11">
        <v>82722</v>
      </c>
      <c r="H59" s="11">
        <v>0</v>
      </c>
      <c r="I59" s="11">
        <v>0</v>
      </c>
      <c r="J59" s="11">
        <v>0</v>
      </c>
      <c r="K59" s="11">
        <f>F59-I59-J59</f>
        <v>82722</v>
      </c>
    </row>
    <row r="60" spans="1:11" s="6" customFormat="1" x14ac:dyDescent="0.25">
      <c r="A60" s="10" t="s">
        <v>220</v>
      </c>
      <c r="B60" s="10" t="s">
        <v>168</v>
      </c>
      <c r="C60" s="10" t="s">
        <v>169</v>
      </c>
      <c r="D60" s="11">
        <v>0</v>
      </c>
      <c r="E60" s="11">
        <v>0</v>
      </c>
      <c r="F60" s="11">
        <f>G60+H60</f>
        <v>1710</v>
      </c>
      <c r="G60" s="11">
        <v>0</v>
      </c>
      <c r="H60" s="11">
        <v>1710</v>
      </c>
      <c r="I60" s="11">
        <v>1710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221</v>
      </c>
      <c r="B61" s="10" t="s">
        <v>171</v>
      </c>
      <c r="C61" s="10" t="s">
        <v>172</v>
      </c>
      <c r="D61" s="11">
        <f>D62</f>
        <v>26420</v>
      </c>
      <c r="E61" s="11">
        <f>E62</f>
        <v>26420</v>
      </c>
      <c r="F61" s="11">
        <f>G61+H61</f>
        <v>26910</v>
      </c>
      <c r="G61" s="11">
        <f>G62</f>
        <v>0</v>
      </c>
      <c r="H61" s="11">
        <f>H62</f>
        <v>26910</v>
      </c>
      <c r="I61" s="11">
        <f>I62</f>
        <v>26910</v>
      </c>
      <c r="J61" s="11">
        <f>J62</f>
        <v>0</v>
      </c>
      <c r="K61" s="11">
        <f>F61-I61-J61</f>
        <v>0</v>
      </c>
    </row>
    <row r="62" spans="1:11" s="6" customFormat="1" x14ac:dyDescent="0.25">
      <c r="A62" s="10" t="s">
        <v>222</v>
      </c>
      <c r="B62" s="10" t="s">
        <v>174</v>
      </c>
      <c r="C62" s="10" t="s">
        <v>175</v>
      </c>
      <c r="D62" s="11">
        <v>26420</v>
      </c>
      <c r="E62" s="11">
        <v>26420</v>
      </c>
      <c r="F62" s="11">
        <f>G62+H62</f>
        <v>26910</v>
      </c>
      <c r="G62" s="11">
        <v>0</v>
      </c>
      <c r="H62" s="11">
        <v>26910</v>
      </c>
      <c r="I62" s="11">
        <v>26910</v>
      </c>
      <c r="J62" s="11">
        <v>0</v>
      </c>
      <c r="K62" s="11">
        <f>F62-I62-J62</f>
        <v>0</v>
      </c>
    </row>
    <row r="63" spans="1:11" s="6" customFormat="1" x14ac:dyDescent="0.25">
      <c r="A63" s="10" t="s">
        <v>223</v>
      </c>
      <c r="B63" s="10" t="s">
        <v>186</v>
      </c>
      <c r="C63" s="10" t="s">
        <v>187</v>
      </c>
      <c r="D63" s="11">
        <f>D64</f>
        <v>182740</v>
      </c>
      <c r="E63" s="11">
        <f>E64</f>
        <v>70320</v>
      </c>
      <c r="F63" s="11">
        <f>G63+H63</f>
        <v>38904</v>
      </c>
      <c r="G63" s="11">
        <f>G64</f>
        <v>0</v>
      </c>
      <c r="H63" s="11">
        <f>H64</f>
        <v>38904</v>
      </c>
      <c r="I63" s="11">
        <f>I64</f>
        <v>38904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224</v>
      </c>
      <c r="B64" s="10" t="s">
        <v>189</v>
      </c>
      <c r="C64" s="10" t="s">
        <v>190</v>
      </c>
      <c r="D64" s="11">
        <f>D65</f>
        <v>182740</v>
      </c>
      <c r="E64" s="11">
        <f>E65</f>
        <v>70320</v>
      </c>
      <c r="F64" s="11">
        <f>G64+H64</f>
        <v>38904</v>
      </c>
      <c r="G64" s="11">
        <f>G65</f>
        <v>0</v>
      </c>
      <c r="H64" s="11">
        <f>H65</f>
        <v>38904</v>
      </c>
      <c r="I64" s="11">
        <f>I65</f>
        <v>38904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225</v>
      </c>
      <c r="B65" s="10" t="s">
        <v>192</v>
      </c>
      <c r="C65" s="10" t="s">
        <v>193</v>
      </c>
      <c r="D65" s="11">
        <f>+D66+D67</f>
        <v>182740</v>
      </c>
      <c r="E65" s="11">
        <f>+E66+E67</f>
        <v>70320</v>
      </c>
      <c r="F65" s="11">
        <f>G65+H65</f>
        <v>38904</v>
      </c>
      <c r="G65" s="11">
        <f>+G66+G67</f>
        <v>0</v>
      </c>
      <c r="H65" s="11">
        <f>+H66+H67</f>
        <v>38904</v>
      </c>
      <c r="I65" s="11">
        <f>+I66+I67</f>
        <v>38904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179</v>
      </c>
      <c r="B66" s="10" t="s">
        <v>195</v>
      </c>
      <c r="C66" s="10" t="s">
        <v>196</v>
      </c>
      <c r="D66" s="11">
        <v>30000</v>
      </c>
      <c r="E66" s="11">
        <v>820</v>
      </c>
      <c r="F66" s="11">
        <f>G66+H66</f>
        <v>820</v>
      </c>
      <c r="G66" s="11">
        <v>0</v>
      </c>
      <c r="H66" s="11">
        <v>820</v>
      </c>
      <c r="I66" s="11">
        <v>820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226</v>
      </c>
      <c r="B67" s="10" t="s">
        <v>198</v>
      </c>
      <c r="C67" s="10" t="s">
        <v>199</v>
      </c>
      <c r="D67" s="11">
        <v>152740</v>
      </c>
      <c r="E67" s="11">
        <v>69500</v>
      </c>
      <c r="F67" s="11">
        <f>G67+H67</f>
        <v>38084</v>
      </c>
      <c r="G67" s="11">
        <v>0</v>
      </c>
      <c r="H67" s="11">
        <v>38084</v>
      </c>
      <c r="I67" s="11">
        <v>38084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200</v>
      </c>
      <c r="B69" s="13"/>
      <c r="C69" s="13"/>
      <c r="D69" s="13"/>
      <c r="E69" s="13" t="s">
        <v>202</v>
      </c>
      <c r="F69" s="13"/>
      <c r="G69" s="13"/>
      <c r="H69" s="13"/>
      <c r="I69" s="13" t="s">
        <v>203</v>
      </c>
      <c r="J69" s="13"/>
      <c r="K69" s="13"/>
      <c r="L69" s="13"/>
    </row>
    <row r="70" spans="1:12" x14ac:dyDescent="0.25">
      <c r="A70" s="3" t="s">
        <v>201</v>
      </c>
      <c r="B70" s="3"/>
      <c r="C70" s="3"/>
      <c r="D70" s="3"/>
      <c r="E70" s="3"/>
      <c r="F70" s="3"/>
      <c r="G70" s="3"/>
      <c r="H70" s="3"/>
      <c r="I70" s="3" t="s">
        <v>204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3E891-7FB5-4B0D-A837-BE58613281E7}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227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228</v>
      </c>
      <c r="C12" s="10" t="s">
        <v>22</v>
      </c>
      <c r="D12" s="11">
        <f>+D13</f>
        <v>0</v>
      </c>
      <c r="E12" s="11">
        <f>+E13</f>
        <v>0</v>
      </c>
      <c r="F12" s="11">
        <f>G12+H12</f>
        <v>354691</v>
      </c>
      <c r="G12" s="11">
        <f>+G13</f>
        <v>0</v>
      </c>
      <c r="H12" s="11">
        <f>+H13</f>
        <v>354691</v>
      </c>
      <c r="I12" s="11">
        <f>+I13</f>
        <v>354691</v>
      </c>
      <c r="J12" s="11">
        <f>+J13</f>
        <v>0</v>
      </c>
      <c r="K12" s="11">
        <f>F12-I12-J12</f>
        <v>0</v>
      </c>
    </row>
    <row r="13" spans="1:11" s="6" customFormat="1" ht="22.5" x14ac:dyDescent="0.25">
      <c r="A13" s="10" t="s">
        <v>71</v>
      </c>
      <c r="B13" s="10" t="s">
        <v>177</v>
      </c>
      <c r="C13" s="10" t="s">
        <v>178</v>
      </c>
      <c r="D13" s="11">
        <f>D14</f>
        <v>0</v>
      </c>
      <c r="E13" s="11">
        <f>E14</f>
        <v>0</v>
      </c>
      <c r="F13" s="11">
        <f>G13+H13</f>
        <v>354691</v>
      </c>
      <c r="G13" s="11">
        <f>G14</f>
        <v>0</v>
      </c>
      <c r="H13" s="11">
        <f>H14</f>
        <v>354691</v>
      </c>
      <c r="I13" s="11">
        <f>I14</f>
        <v>354691</v>
      </c>
      <c r="J13" s="11">
        <f>J14</f>
        <v>0</v>
      </c>
      <c r="K13" s="11">
        <f>F13-I13-J13</f>
        <v>0</v>
      </c>
    </row>
    <row r="14" spans="1:11" s="6" customFormat="1" ht="43.5" x14ac:dyDescent="0.25">
      <c r="A14" s="10" t="s">
        <v>74</v>
      </c>
      <c r="B14" s="10" t="s">
        <v>180</v>
      </c>
      <c r="C14" s="10" t="s">
        <v>181</v>
      </c>
      <c r="D14" s="11">
        <f>+D15</f>
        <v>0</v>
      </c>
      <c r="E14" s="11">
        <f>+E15</f>
        <v>0</v>
      </c>
      <c r="F14" s="11">
        <f>G14+H14</f>
        <v>354691</v>
      </c>
      <c r="G14" s="11">
        <f>+G15</f>
        <v>0</v>
      </c>
      <c r="H14" s="11">
        <f>+H15</f>
        <v>354691</v>
      </c>
      <c r="I14" s="11">
        <f>+I15</f>
        <v>354691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80</v>
      </c>
      <c r="B15" s="10" t="s">
        <v>183</v>
      </c>
      <c r="C15" s="10" t="s">
        <v>184</v>
      </c>
      <c r="D15" s="11">
        <v>0</v>
      </c>
      <c r="E15" s="11">
        <v>0</v>
      </c>
      <c r="F15" s="11">
        <f>G15+H15</f>
        <v>354691</v>
      </c>
      <c r="G15" s="11">
        <v>0</v>
      </c>
      <c r="H15" s="11">
        <v>354691</v>
      </c>
      <c r="I15" s="11">
        <v>354691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200</v>
      </c>
      <c r="B17" s="13"/>
      <c r="C17" s="13"/>
      <c r="D17" s="13"/>
      <c r="E17" s="13" t="s">
        <v>202</v>
      </c>
      <c r="F17" s="13"/>
      <c r="G17" s="13"/>
      <c r="H17" s="13"/>
      <c r="I17" s="13" t="s">
        <v>203</v>
      </c>
      <c r="J17" s="13"/>
      <c r="K17" s="13"/>
      <c r="L17" s="13"/>
    </row>
    <row r="18" spans="1:12" x14ac:dyDescent="0.25">
      <c r="A18" s="3" t="s">
        <v>201</v>
      </c>
      <c r="B18" s="3"/>
      <c r="C18" s="3"/>
      <c r="D18" s="3"/>
      <c r="E18" s="3"/>
      <c r="F18" s="3"/>
      <c r="G18" s="3"/>
      <c r="H18" s="3"/>
      <c r="I18" s="3" t="s">
        <v>204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2021-12-06T07:43:25Z</dcterms:created>
  <dcterms:modified xsi:type="dcterms:W3CDTF">2021-12-06T07:44:05Z</dcterms:modified>
</cp:coreProperties>
</file>