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J14" i="1"/>
  <c r="E15" i="1"/>
  <c r="E14" i="1" s="1"/>
  <c r="F15" i="1"/>
  <c r="I15" i="1"/>
  <c r="K15" i="1" s="1"/>
  <c r="J15" i="1"/>
  <c r="D16" i="1"/>
  <c r="D15" i="1" s="1"/>
  <c r="D14" i="1" s="1"/>
  <c r="E16" i="1"/>
  <c r="F16" i="1"/>
  <c r="G16" i="1"/>
  <c r="G15" i="1" s="1"/>
  <c r="G14" i="1" s="1"/>
  <c r="H16" i="1"/>
  <c r="H15" i="1" s="1"/>
  <c r="H14" i="1" s="1"/>
  <c r="I16" i="1"/>
  <c r="J16" i="1"/>
  <c r="K16" i="1"/>
  <c r="L16" i="1"/>
  <c r="L15" i="1" s="1"/>
  <c r="L14" i="1" s="1"/>
  <c r="K17" i="1"/>
  <c r="F18" i="1"/>
  <c r="G18" i="1"/>
  <c r="J18" i="1"/>
  <c r="D19" i="1"/>
  <c r="D18" i="1" s="1"/>
  <c r="E19" i="1"/>
  <c r="E18" i="1" s="1"/>
  <c r="F19" i="1"/>
  <c r="G19" i="1"/>
  <c r="H19" i="1"/>
  <c r="H18" i="1" s="1"/>
  <c r="I19" i="1"/>
  <c r="K19" i="1" s="1"/>
  <c r="J19" i="1"/>
  <c r="L19" i="1"/>
  <c r="L18" i="1" s="1"/>
  <c r="K20" i="1"/>
  <c r="K21" i="1"/>
  <c r="E23" i="1"/>
  <c r="I23" i="1"/>
  <c r="D24" i="1"/>
  <c r="D23" i="1" s="1"/>
  <c r="D22" i="1" s="1"/>
  <c r="E24" i="1"/>
  <c r="F24" i="1"/>
  <c r="G24" i="1"/>
  <c r="G23" i="1" s="1"/>
  <c r="H24" i="1"/>
  <c r="H23" i="1" s="1"/>
  <c r="H22" i="1" s="1"/>
  <c r="I24" i="1"/>
  <c r="J24" i="1"/>
  <c r="K24" i="1"/>
  <c r="L24" i="1"/>
  <c r="L23" i="1" s="1"/>
  <c r="L22" i="1" s="1"/>
  <c r="K25" i="1"/>
  <c r="D26" i="1"/>
  <c r="E26" i="1"/>
  <c r="F26" i="1"/>
  <c r="F23" i="1" s="1"/>
  <c r="F22" i="1" s="1"/>
  <c r="G26" i="1"/>
  <c r="H26" i="1"/>
  <c r="I26" i="1"/>
  <c r="K26" i="1" s="1"/>
  <c r="J26" i="1"/>
  <c r="J23" i="1" s="1"/>
  <c r="J22" i="1" s="1"/>
  <c r="L26" i="1"/>
  <c r="K27" i="1"/>
  <c r="D28" i="1"/>
  <c r="E28" i="1"/>
  <c r="H28" i="1"/>
  <c r="I28" i="1"/>
  <c r="L28" i="1"/>
  <c r="D29" i="1"/>
  <c r="E29" i="1"/>
  <c r="F29" i="1"/>
  <c r="F28" i="1" s="1"/>
  <c r="G29" i="1"/>
  <c r="G28" i="1" s="1"/>
  <c r="H29" i="1"/>
  <c r="I29" i="1"/>
  <c r="J29" i="1"/>
  <c r="J28" i="1" s="1"/>
  <c r="K28" i="1" s="1"/>
  <c r="K29" i="1"/>
  <c r="L29" i="1"/>
  <c r="K30" i="1"/>
  <c r="E31" i="1"/>
  <c r="F31" i="1"/>
  <c r="I31" i="1"/>
  <c r="K31" i="1" s="1"/>
  <c r="J31" i="1"/>
  <c r="D32" i="1"/>
  <c r="D31" i="1" s="1"/>
  <c r="E32" i="1"/>
  <c r="F32" i="1"/>
  <c r="G32" i="1"/>
  <c r="G31" i="1" s="1"/>
  <c r="H32" i="1"/>
  <c r="H31" i="1" s="1"/>
  <c r="I32" i="1"/>
  <c r="J32" i="1"/>
  <c r="K32" i="1"/>
  <c r="L32" i="1"/>
  <c r="L31" i="1" s="1"/>
  <c r="K33" i="1"/>
  <c r="K34" i="1"/>
  <c r="K35" i="1"/>
  <c r="D36" i="1"/>
  <c r="H36" i="1"/>
  <c r="L36" i="1"/>
  <c r="D37" i="1"/>
  <c r="E37" i="1"/>
  <c r="F37" i="1"/>
  <c r="F36" i="1" s="1"/>
  <c r="G37" i="1"/>
  <c r="G36" i="1" s="1"/>
  <c r="H37" i="1"/>
  <c r="I37" i="1"/>
  <c r="J37" i="1"/>
  <c r="J36" i="1" s="1"/>
  <c r="K37" i="1"/>
  <c r="L37" i="1"/>
  <c r="K38" i="1"/>
  <c r="D39" i="1"/>
  <c r="E39" i="1"/>
  <c r="E36" i="1" s="1"/>
  <c r="F39" i="1"/>
  <c r="G39" i="1"/>
  <c r="H39" i="1"/>
  <c r="I39" i="1"/>
  <c r="I36" i="1" s="1"/>
  <c r="K36" i="1" s="1"/>
  <c r="J39" i="1"/>
  <c r="L39" i="1"/>
  <c r="K40" i="1"/>
  <c r="D41" i="1"/>
  <c r="E41" i="1"/>
  <c r="F41" i="1"/>
  <c r="G41" i="1"/>
  <c r="H41" i="1"/>
  <c r="I41" i="1"/>
  <c r="J41" i="1"/>
  <c r="K41" i="1"/>
  <c r="L41" i="1"/>
  <c r="K42" i="1"/>
  <c r="E43" i="1"/>
  <c r="F43" i="1"/>
  <c r="I43" i="1"/>
  <c r="K43" i="1" s="1"/>
  <c r="J43" i="1"/>
  <c r="D44" i="1"/>
  <c r="D43" i="1" s="1"/>
  <c r="E44" i="1"/>
  <c r="F44" i="1"/>
  <c r="G44" i="1"/>
  <c r="G43" i="1" s="1"/>
  <c r="H44" i="1"/>
  <c r="H43" i="1" s="1"/>
  <c r="I44" i="1"/>
  <c r="J44" i="1"/>
  <c r="K44" i="1"/>
  <c r="L44" i="1"/>
  <c r="L43" i="1" s="1"/>
  <c r="K45" i="1"/>
  <c r="K46" i="1"/>
  <c r="E47" i="1"/>
  <c r="I47" i="1"/>
  <c r="D48" i="1"/>
  <c r="D47" i="1" s="1"/>
  <c r="E48" i="1"/>
  <c r="H48" i="1"/>
  <c r="H47" i="1" s="1"/>
  <c r="I48" i="1"/>
  <c r="L48" i="1"/>
  <c r="L47" i="1" s="1"/>
  <c r="D49" i="1"/>
  <c r="E49" i="1"/>
  <c r="F49" i="1"/>
  <c r="F48" i="1" s="1"/>
  <c r="F47" i="1" s="1"/>
  <c r="G49" i="1"/>
  <c r="G48" i="1" s="1"/>
  <c r="G47" i="1" s="1"/>
  <c r="H49" i="1"/>
  <c r="I49" i="1"/>
  <c r="J49" i="1"/>
  <c r="J48" i="1" s="1"/>
  <c r="K49" i="1"/>
  <c r="L49" i="1"/>
  <c r="K50" i="1"/>
  <c r="K51" i="1"/>
  <c r="K52" i="1"/>
  <c r="K53" i="1"/>
  <c r="K54" i="1"/>
  <c r="K55" i="1"/>
  <c r="K56" i="1"/>
  <c r="G22" i="1" l="1"/>
  <c r="K23" i="1"/>
  <c r="L13" i="1"/>
  <c r="H13" i="1"/>
  <c r="D13" i="1"/>
  <c r="J47" i="1"/>
  <c r="K48" i="1"/>
  <c r="K47" i="1"/>
  <c r="E22" i="1"/>
  <c r="E13" i="1" s="1"/>
  <c r="G13" i="1"/>
  <c r="J13" i="1"/>
  <c r="F13" i="1"/>
  <c r="I22" i="1"/>
  <c r="K22" i="1" s="1"/>
  <c r="I18" i="1"/>
  <c r="K18" i="1" s="1"/>
  <c r="I14" i="1"/>
  <c r="K39" i="1"/>
  <c r="K14" i="1" l="1"/>
  <c r="I13" i="1"/>
  <c r="K13" i="1" s="1"/>
</calcChain>
</file>

<file path=xl/sharedStrings.xml><?xml version="1.0" encoding="utf-8"?>
<sst xmlns="http://schemas.openxmlformats.org/spreadsheetml/2006/main" count="158" uniqueCount="156">
  <si>
    <t>CENTRALIZAT</t>
  </si>
  <si>
    <t>CUI: 4446619</t>
  </si>
  <si>
    <t xml:space="preserve"> Anexa 13</t>
  </si>
  <si>
    <t>Cont de executie - Cheltuieli - Bugetul local</t>
  </si>
  <si>
    <t>Trimestrul: 3,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</si>
  <si>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</si>
  <si>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</si>
  <si>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</si>
  <si>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</si>
  <si>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</si>
  <si>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</si>
  <si>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</si>
  <si>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</si>
  <si>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</si>
  <si>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</si>
  <si>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</si>
  <si>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</si>
  <si>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</si>
  <si>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</si>
  <si>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</si>
  <si>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</si>
  <si>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</si>
  <si>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</si>
  <si>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</si>
  <si>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</si>
  <si>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</si>
  <si>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</si>
  <si>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</si>
  <si>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</si>
  <si>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</si>
  <si>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</si>
  <si>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</si>
  <si>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</si>
  <si>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</si>
  <si>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</si>
  <si>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</si>
  <si>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</si>
  <si>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</si>
  <si>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</si>
  <si>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</si>
  <si>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</si>
  <si>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</si>
  <si>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</si>
  <si>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</si>
  <si>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</si>
  <si>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</si>
  <si>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</si>
  <si>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</si>
  <si>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</si>
  <si>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</si>
  <si>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</si>
  <si>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</si>
  <si>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</si>
  <si>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</si>
  <si>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</si>
  <si>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</si>
  <si>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</si>
  <si>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</si>
  <si>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</si>
  <si>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</si>
  <si>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</si>
  <si>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</si>
  <si>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</si>
  <si>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</si>
  <si>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</si>
  <si>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</si>
  <si>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</si>
  <si>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</si>
  <si>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</si>
  <si>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</si>
  <si>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</si>
  <si>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</si>
  <si>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</si>
  <si>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</si>
  <si>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</si>
  <si>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</si>
  <si>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</si>
  <si>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</si>
  <si>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</si>
  <si>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</si>
  <si>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</si>
  <si>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</si>
  <si>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</si>
  <si>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</si>
  <si>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</si>
  <si>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69</t>
  </si>
  <si>
    <t>Servicii religioase</t>
  </si>
  <si>
    <t>67.02.06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</si>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</sst>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D14+D18+D22+D43+D47</f>
        <v>2196540</v>
      </c>
      <c r="E13" s="11">
        <f>E14+E18+E22+E43+E47</f>
        <v>2196540</v>
      </c>
      <c r="F13" s="11">
        <f>F14+F18+F22+F43+F47</f>
        <v>8555170</v>
      </c>
      <c r="G13" s="11">
        <f>G14+G18+G22+G43+G47</f>
        <v>7003360</v>
      </c>
      <c r="H13" s="11">
        <f>H14+H18+H22+H43+H47</f>
        <v>6992814</v>
      </c>
      <c r="I13" s="11">
        <f>I14+I18+I22+I43+I47</f>
        <v>6992814</v>
      </c>
      <c r="J13" s="11">
        <f>J14+J18+J22+J43+J47</f>
        <v>5390599</v>
      </c>
      <c r="K13" s="11">
        <f>I13-J13</f>
        <v>1602215</v>
      </c>
      <c r="L13" s="11">
        <f>L14+L18+L22+L43+L47</f>
        <v>10483824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360540</v>
      </c>
      <c r="E14" s="11">
        <f>E15</f>
        <v>360540</v>
      </c>
      <c r="F14" s="11">
        <f>F15</f>
        <v>2650030</v>
      </c>
      <c r="G14" s="11">
        <f>G15</f>
        <v>2097640</v>
      </c>
      <c r="H14" s="11">
        <f>H15</f>
        <v>2092094</v>
      </c>
      <c r="I14" s="11">
        <f>I15</f>
        <v>2092094</v>
      </c>
      <c r="J14" s="11">
        <f>J15</f>
        <v>1810730</v>
      </c>
      <c r="K14" s="11">
        <f>I14-J14</f>
        <v>281364</v>
      </c>
      <c r="L14" s="11">
        <f>L15</f>
        <v>2485628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360540</v>
      </c>
      <c r="E15" s="11">
        <f>E16</f>
        <v>360540</v>
      </c>
      <c r="F15" s="11">
        <f>F16</f>
        <v>2650030</v>
      </c>
      <c r="G15" s="11">
        <f>G16</f>
        <v>2097640</v>
      </c>
      <c r="H15" s="11">
        <f>H16</f>
        <v>2092094</v>
      </c>
      <c r="I15" s="11">
        <f>I16</f>
        <v>2092094</v>
      </c>
      <c r="J15" s="11">
        <f>J16</f>
        <v>1810730</v>
      </c>
      <c r="K15" s="11">
        <f>I15-J15</f>
        <v>281364</v>
      </c>
      <c r="L15" s="11">
        <f>L16</f>
        <v>2485628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360540</v>
      </c>
      <c r="E16" s="11">
        <f>E17</f>
        <v>360540</v>
      </c>
      <c r="F16" s="11">
        <f>F17</f>
        <v>2650030</v>
      </c>
      <c r="G16" s="11">
        <f>G17</f>
        <v>2097640</v>
      </c>
      <c r="H16" s="11">
        <f>H17</f>
        <v>2092094</v>
      </c>
      <c r="I16" s="11">
        <f>I17</f>
        <v>2092094</v>
      </c>
      <c r="J16" s="11">
        <f>J17</f>
        <v>1810730</v>
      </c>
      <c r="K16" s="11">
        <f>I16-J16</f>
        <v>281364</v>
      </c>
      <c r="L16" s="11">
        <f>L17</f>
        <v>2485628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360540</v>
      </c>
      <c r="E17" s="11">
        <v>360540</v>
      </c>
      <c r="F17" s="11">
        <v>2650030</v>
      </c>
      <c r="G17" s="11">
        <v>2097640</v>
      </c>
      <c r="H17" s="11">
        <v>2092094</v>
      </c>
      <c r="I17" s="11">
        <v>2092094</v>
      </c>
      <c r="J17" s="11">
        <v>1810730</v>
      </c>
      <c r="K17" s="11">
        <f>I17-J17</f>
        <v>281364</v>
      </c>
      <c r="L17" s="11">
        <v>2485628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79980</v>
      </c>
      <c r="G18" s="11">
        <f>+G19</f>
        <v>61030</v>
      </c>
      <c r="H18" s="11">
        <f>+H19</f>
        <v>61030</v>
      </c>
      <c r="I18" s="11">
        <f>+I19</f>
        <v>61030</v>
      </c>
      <c r="J18" s="11">
        <f>+J19</f>
        <v>40362</v>
      </c>
      <c r="K18" s="11">
        <f>I18-J18</f>
        <v>20668</v>
      </c>
      <c r="L18" s="11">
        <f>+L19</f>
        <v>43721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+D20+D21</f>
        <v>0</v>
      </c>
      <c r="E19" s="11">
        <f>+E20+E21</f>
        <v>0</v>
      </c>
      <c r="F19" s="11">
        <f>+F20+F21</f>
        <v>79980</v>
      </c>
      <c r="G19" s="11">
        <f>+G20+G21</f>
        <v>61030</v>
      </c>
      <c r="H19" s="11">
        <f>+H20+H21</f>
        <v>61030</v>
      </c>
      <c r="I19" s="11">
        <f>+I20+I21</f>
        <v>61030</v>
      </c>
      <c r="J19" s="11">
        <f>+J20+J21</f>
        <v>40362</v>
      </c>
      <c r="K19" s="11">
        <f>I19-J19</f>
        <v>20668</v>
      </c>
      <c r="L19" s="11">
        <f>+L20+L21</f>
        <v>43721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225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v>0</v>
      </c>
      <c r="E21" s="11">
        <v>0</v>
      </c>
      <c r="F21" s="11">
        <v>79980</v>
      </c>
      <c r="G21" s="11">
        <v>61030</v>
      </c>
      <c r="H21" s="11">
        <v>61030</v>
      </c>
      <c r="I21" s="11">
        <v>61030</v>
      </c>
      <c r="J21" s="11">
        <v>40362</v>
      </c>
      <c r="K21" s="11">
        <f>I21-J21</f>
        <v>20668</v>
      </c>
      <c r="L21" s="11">
        <v>43496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D23+D28+D31+D36</f>
        <v>1606000</v>
      </c>
      <c r="E22" s="11">
        <f>E23+E28+E31+E36</f>
        <v>1606000</v>
      </c>
      <c r="F22" s="11">
        <f>F23+F28+F31+F36</f>
        <v>4949790</v>
      </c>
      <c r="G22" s="11">
        <f>G23+G28+G31+G36</f>
        <v>4164950</v>
      </c>
      <c r="H22" s="11">
        <f>H23+H28+H31+H36</f>
        <v>4159950</v>
      </c>
      <c r="I22" s="11">
        <f>I23+I28+I31+I36</f>
        <v>4159950</v>
      </c>
      <c r="J22" s="11">
        <f>J23+J28+J31+J36</f>
        <v>3127060</v>
      </c>
      <c r="K22" s="11">
        <f>I22-J22</f>
        <v>1032890</v>
      </c>
      <c r="L22" s="11">
        <f>L23+L28+L31+L36</f>
        <v>2280127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D24+D26</f>
        <v>1282000</v>
      </c>
      <c r="E23" s="11">
        <f>E24+E26</f>
        <v>1282000</v>
      </c>
      <c r="F23" s="11">
        <f>F24+F26</f>
        <v>2118000</v>
      </c>
      <c r="G23" s="11">
        <f>G24+G26</f>
        <v>1988500</v>
      </c>
      <c r="H23" s="11">
        <f>H24+H26</f>
        <v>1988500</v>
      </c>
      <c r="I23" s="11">
        <f>I24+I26</f>
        <v>1988500</v>
      </c>
      <c r="J23" s="11">
        <f>J24+J26</f>
        <v>1518045</v>
      </c>
      <c r="K23" s="11">
        <f>I23-J23</f>
        <v>470455</v>
      </c>
      <c r="L23" s="11">
        <f>L24+L26</f>
        <v>586312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f>+D25</f>
        <v>0</v>
      </c>
      <c r="E24" s="11">
        <f>+E25</f>
        <v>0</v>
      </c>
      <c r="F24" s="11">
        <f>+F25</f>
        <v>48000</v>
      </c>
      <c r="G24" s="11">
        <f>+G25</f>
        <v>36000</v>
      </c>
      <c r="H24" s="11">
        <f>+H25</f>
        <v>36000</v>
      </c>
      <c r="I24" s="11">
        <f>+I25</f>
        <v>36000</v>
      </c>
      <c r="J24" s="11">
        <f>+J25</f>
        <v>35940</v>
      </c>
      <c r="K24" s="11">
        <f>I24-J24</f>
        <v>60</v>
      </c>
      <c r="L24" s="11">
        <f>+L25</f>
        <v>13500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0</v>
      </c>
      <c r="E25" s="11">
        <v>0</v>
      </c>
      <c r="F25" s="11">
        <v>48000</v>
      </c>
      <c r="G25" s="11">
        <v>36000</v>
      </c>
      <c r="H25" s="11">
        <v>36000</v>
      </c>
      <c r="I25" s="11">
        <v>36000</v>
      </c>
      <c r="J25" s="11">
        <v>35940</v>
      </c>
      <c r="K25" s="11">
        <f>I25-J25</f>
        <v>60</v>
      </c>
      <c r="L25" s="11">
        <v>13500</v>
      </c>
    </row>
    <row r="26" spans="1:12" s="6" customFormat="1" ht="22.5" x14ac:dyDescent="0.25">
      <c r="A26" s="10" t="s">
        <v>58</v>
      </c>
      <c r="B26" s="10" t="s">
        <v>59</v>
      </c>
      <c r="C26" s="10" t="s">
        <v>60</v>
      </c>
      <c r="D26" s="11">
        <f>D27</f>
        <v>1282000</v>
      </c>
      <c r="E26" s="11">
        <f>E27</f>
        <v>1282000</v>
      </c>
      <c r="F26" s="11">
        <f>F27</f>
        <v>2070000</v>
      </c>
      <c r="G26" s="11">
        <f>G27</f>
        <v>1952500</v>
      </c>
      <c r="H26" s="11">
        <f>H27</f>
        <v>1952500</v>
      </c>
      <c r="I26" s="11">
        <f>I27</f>
        <v>1952500</v>
      </c>
      <c r="J26" s="11">
        <f>J27</f>
        <v>1482105</v>
      </c>
      <c r="K26" s="11">
        <f>I26-J26</f>
        <v>470395</v>
      </c>
      <c r="L26" s="11">
        <f>L27</f>
        <v>572812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1282000</v>
      </c>
      <c r="E27" s="11">
        <v>1282000</v>
      </c>
      <c r="F27" s="11">
        <v>2070000</v>
      </c>
      <c r="G27" s="11">
        <v>1952500</v>
      </c>
      <c r="H27" s="11">
        <v>1952500</v>
      </c>
      <c r="I27" s="11">
        <v>1952500</v>
      </c>
      <c r="J27" s="11">
        <v>1482105</v>
      </c>
      <c r="K27" s="11">
        <f>I27-J27</f>
        <v>470395</v>
      </c>
      <c r="L27" s="11">
        <v>572812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f>+D29</f>
        <v>240000</v>
      </c>
      <c r="E28" s="11">
        <f>+E29</f>
        <v>240000</v>
      </c>
      <c r="F28" s="11">
        <f>+F29</f>
        <v>377310</v>
      </c>
      <c r="G28" s="11">
        <f>+G29</f>
        <v>337200</v>
      </c>
      <c r="H28" s="11">
        <f>+H29</f>
        <v>337200</v>
      </c>
      <c r="I28" s="11">
        <f>+I29</f>
        <v>337200</v>
      </c>
      <c r="J28" s="11">
        <f>+J29</f>
        <v>196545</v>
      </c>
      <c r="K28" s="11">
        <f>I28-J28</f>
        <v>140655</v>
      </c>
      <c r="L28" s="11">
        <f>+L29</f>
        <v>173309</v>
      </c>
    </row>
    <row r="29" spans="1:12" s="6" customFormat="1" ht="22.5" x14ac:dyDescent="0.25">
      <c r="A29" s="10" t="s">
        <v>67</v>
      </c>
      <c r="B29" s="10" t="s">
        <v>68</v>
      </c>
      <c r="C29" s="10" t="s">
        <v>69</v>
      </c>
      <c r="D29" s="11">
        <f>D30</f>
        <v>240000</v>
      </c>
      <c r="E29" s="11">
        <f>E30</f>
        <v>240000</v>
      </c>
      <c r="F29" s="11">
        <f>F30</f>
        <v>377310</v>
      </c>
      <c r="G29" s="11">
        <f>G30</f>
        <v>337200</v>
      </c>
      <c r="H29" s="11">
        <f>H30</f>
        <v>337200</v>
      </c>
      <c r="I29" s="11">
        <f>I30</f>
        <v>337200</v>
      </c>
      <c r="J29" s="11">
        <f>J30</f>
        <v>196545</v>
      </c>
      <c r="K29" s="11">
        <f>I29-J29</f>
        <v>140655</v>
      </c>
      <c r="L29" s="11">
        <f>L30</f>
        <v>173309</v>
      </c>
    </row>
    <row r="30" spans="1:12" s="6" customFormat="1" x14ac:dyDescent="0.25">
      <c r="A30" s="10" t="s">
        <v>70</v>
      </c>
      <c r="B30" s="10" t="s">
        <v>71</v>
      </c>
      <c r="C30" s="10" t="s">
        <v>72</v>
      </c>
      <c r="D30" s="11">
        <v>240000</v>
      </c>
      <c r="E30" s="11">
        <v>240000</v>
      </c>
      <c r="F30" s="11">
        <v>377310</v>
      </c>
      <c r="G30" s="11">
        <v>337200</v>
      </c>
      <c r="H30" s="11">
        <v>337200</v>
      </c>
      <c r="I30" s="11">
        <v>337200</v>
      </c>
      <c r="J30" s="11">
        <v>196545</v>
      </c>
      <c r="K30" s="11">
        <f>I30-J30</f>
        <v>140655</v>
      </c>
      <c r="L30" s="11">
        <v>173309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D32+D35</f>
        <v>84000</v>
      </c>
      <c r="E31" s="11">
        <f>E32+E35</f>
        <v>84000</v>
      </c>
      <c r="F31" s="11">
        <f>F32+F35</f>
        <v>190230</v>
      </c>
      <c r="G31" s="11">
        <f>G32+G35</f>
        <v>119000</v>
      </c>
      <c r="H31" s="11">
        <f>H32+H35</f>
        <v>119000</v>
      </c>
      <c r="I31" s="11">
        <f>I32+I35</f>
        <v>119000</v>
      </c>
      <c r="J31" s="11">
        <f>J32+J35</f>
        <v>4000</v>
      </c>
      <c r="K31" s="11">
        <f>I31-J31</f>
        <v>115000</v>
      </c>
      <c r="L31" s="11">
        <f>L32+L35</f>
        <v>93722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f>D33+D34</f>
        <v>84000</v>
      </c>
      <c r="E32" s="11">
        <f>E33+E34</f>
        <v>84000</v>
      </c>
      <c r="F32" s="11">
        <f>F33+F34</f>
        <v>155230</v>
      </c>
      <c r="G32" s="11">
        <f>G33+G34</f>
        <v>84000</v>
      </c>
      <c r="H32" s="11">
        <f>H33+H34</f>
        <v>84000</v>
      </c>
      <c r="I32" s="11">
        <f>I33+I34</f>
        <v>84000</v>
      </c>
      <c r="J32" s="11">
        <f>J33+J34</f>
        <v>4000</v>
      </c>
      <c r="K32" s="11">
        <f>I32-J32</f>
        <v>80000</v>
      </c>
      <c r="L32" s="11">
        <f>L33+L34</f>
        <v>93722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19850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0</v>
      </c>
    </row>
    <row r="34" spans="1:12" s="6" customFormat="1" x14ac:dyDescent="0.25">
      <c r="A34" s="10" t="s">
        <v>82</v>
      </c>
      <c r="B34" s="10" t="s">
        <v>83</v>
      </c>
      <c r="C34" s="10" t="s">
        <v>84</v>
      </c>
      <c r="D34" s="11">
        <v>84000</v>
      </c>
      <c r="E34" s="11">
        <v>84000</v>
      </c>
      <c r="F34" s="11">
        <v>135380</v>
      </c>
      <c r="G34" s="11">
        <v>84000</v>
      </c>
      <c r="H34" s="11">
        <v>84000</v>
      </c>
      <c r="I34" s="11">
        <v>84000</v>
      </c>
      <c r="J34" s="11">
        <v>4000</v>
      </c>
      <c r="K34" s="11">
        <f>I34-J34</f>
        <v>80000</v>
      </c>
      <c r="L34" s="11">
        <v>93722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35000</v>
      </c>
      <c r="G35" s="11">
        <v>35000</v>
      </c>
      <c r="H35" s="11">
        <v>35000</v>
      </c>
      <c r="I35" s="11">
        <v>35000</v>
      </c>
      <c r="J35" s="11">
        <v>0</v>
      </c>
      <c r="K35" s="11">
        <f>I35-J35</f>
        <v>35000</v>
      </c>
      <c r="L35" s="11">
        <v>0</v>
      </c>
    </row>
    <row r="36" spans="1:12" s="6" customFormat="1" ht="33" x14ac:dyDescent="0.25">
      <c r="A36" s="10" t="s">
        <v>88</v>
      </c>
      <c r="B36" s="10" t="s">
        <v>89</v>
      </c>
      <c r="C36" s="10" t="s">
        <v>90</v>
      </c>
      <c r="D36" s="11">
        <f>+D37+D39+D41</f>
        <v>0</v>
      </c>
      <c r="E36" s="11">
        <f>+E37+E39+E41</f>
        <v>0</v>
      </c>
      <c r="F36" s="11">
        <f>+F37+F39+F41</f>
        <v>2264250</v>
      </c>
      <c r="G36" s="11">
        <f>+G37+G39+G41</f>
        <v>1720250</v>
      </c>
      <c r="H36" s="11">
        <f>+H37+H39+H41</f>
        <v>1715250</v>
      </c>
      <c r="I36" s="11">
        <f>+I37+I39+I41</f>
        <v>1715250</v>
      </c>
      <c r="J36" s="11">
        <f>+J37+J39+J41</f>
        <v>1408470</v>
      </c>
      <c r="K36" s="11">
        <f>I36-J36</f>
        <v>306780</v>
      </c>
      <c r="L36" s="11">
        <f>+L37+L39+L41</f>
        <v>1426784</v>
      </c>
    </row>
    <row r="37" spans="1:12" s="6" customFormat="1" ht="22.5" x14ac:dyDescent="0.25">
      <c r="A37" s="10" t="s">
        <v>91</v>
      </c>
      <c r="B37" s="10" t="s">
        <v>92</v>
      </c>
      <c r="C37" s="10" t="s">
        <v>93</v>
      </c>
      <c r="D37" s="11">
        <f>D38</f>
        <v>0</v>
      </c>
      <c r="E37" s="11">
        <f>E38</f>
        <v>0</v>
      </c>
      <c r="F37" s="11">
        <f>F38</f>
        <v>2151750</v>
      </c>
      <c r="G37" s="11">
        <f>G38</f>
        <v>1612750</v>
      </c>
      <c r="H37" s="11">
        <f>H38</f>
        <v>1607750</v>
      </c>
      <c r="I37" s="11">
        <f>I38</f>
        <v>1607750</v>
      </c>
      <c r="J37" s="11">
        <f>J38</f>
        <v>1315348</v>
      </c>
      <c r="K37" s="11">
        <f>I37-J37</f>
        <v>292402</v>
      </c>
      <c r="L37" s="11">
        <f>L38</f>
        <v>1333662</v>
      </c>
    </row>
    <row r="38" spans="1:12" s="6" customFormat="1" x14ac:dyDescent="0.25">
      <c r="A38" s="10" t="s">
        <v>94</v>
      </c>
      <c r="B38" s="10" t="s">
        <v>95</v>
      </c>
      <c r="C38" s="10" t="s">
        <v>96</v>
      </c>
      <c r="D38" s="11">
        <v>0</v>
      </c>
      <c r="E38" s="11">
        <v>0</v>
      </c>
      <c r="F38" s="11">
        <v>2151750</v>
      </c>
      <c r="G38" s="11">
        <v>1612750</v>
      </c>
      <c r="H38" s="11">
        <v>1607750</v>
      </c>
      <c r="I38" s="11">
        <v>1607750</v>
      </c>
      <c r="J38" s="11">
        <v>1315348</v>
      </c>
      <c r="K38" s="11">
        <f>I38-J38</f>
        <v>292402</v>
      </c>
      <c r="L38" s="11">
        <v>1333662</v>
      </c>
    </row>
    <row r="39" spans="1:12" s="6" customFormat="1" ht="22.5" x14ac:dyDescent="0.25">
      <c r="A39" s="10" t="s">
        <v>97</v>
      </c>
      <c r="B39" s="10" t="s">
        <v>98</v>
      </c>
      <c r="C39" s="10" t="s">
        <v>99</v>
      </c>
      <c r="D39" s="11">
        <f>D40</f>
        <v>0</v>
      </c>
      <c r="E39" s="11">
        <f>E40</f>
        <v>0</v>
      </c>
      <c r="F39" s="11">
        <f>F40</f>
        <v>67500</v>
      </c>
      <c r="G39" s="11">
        <f>G40</f>
        <v>67500</v>
      </c>
      <c r="H39" s="11">
        <f>H40</f>
        <v>67500</v>
      </c>
      <c r="I39" s="11">
        <f>I40</f>
        <v>67500</v>
      </c>
      <c r="J39" s="11">
        <f>J40</f>
        <v>55372</v>
      </c>
      <c r="K39" s="11">
        <f>I39-J39</f>
        <v>12128</v>
      </c>
      <c r="L39" s="11">
        <f>L40</f>
        <v>55372</v>
      </c>
    </row>
    <row r="40" spans="1:12" s="6" customFormat="1" x14ac:dyDescent="0.25">
      <c r="A40" s="10" t="s">
        <v>100</v>
      </c>
      <c r="B40" s="10" t="s">
        <v>101</v>
      </c>
      <c r="C40" s="10" t="s">
        <v>102</v>
      </c>
      <c r="D40" s="11">
        <v>0</v>
      </c>
      <c r="E40" s="11">
        <v>0</v>
      </c>
      <c r="F40" s="11">
        <v>67500</v>
      </c>
      <c r="G40" s="11">
        <v>67500</v>
      </c>
      <c r="H40" s="11">
        <v>67500</v>
      </c>
      <c r="I40" s="11">
        <v>67500</v>
      </c>
      <c r="J40" s="11">
        <v>55372</v>
      </c>
      <c r="K40" s="11">
        <f>I40-J40</f>
        <v>12128</v>
      </c>
      <c r="L40" s="11">
        <v>55372</v>
      </c>
    </row>
    <row r="41" spans="1:12" s="6" customFormat="1" ht="22.5" x14ac:dyDescent="0.25">
      <c r="A41" s="10" t="s">
        <v>103</v>
      </c>
      <c r="B41" s="10" t="s">
        <v>104</v>
      </c>
      <c r="C41" s="10" t="s">
        <v>105</v>
      </c>
      <c r="D41" s="11">
        <f>D42</f>
        <v>0</v>
      </c>
      <c r="E41" s="11">
        <f>E42</f>
        <v>0</v>
      </c>
      <c r="F41" s="11">
        <f>F42</f>
        <v>45000</v>
      </c>
      <c r="G41" s="11">
        <f>G42</f>
        <v>40000</v>
      </c>
      <c r="H41" s="11">
        <f>H42</f>
        <v>40000</v>
      </c>
      <c r="I41" s="11">
        <f>I42</f>
        <v>40000</v>
      </c>
      <c r="J41" s="11">
        <f>J42</f>
        <v>37750</v>
      </c>
      <c r="K41" s="11">
        <f>I41-J41</f>
        <v>2250</v>
      </c>
      <c r="L41" s="11">
        <f>L42</f>
        <v>37750</v>
      </c>
    </row>
    <row r="42" spans="1:12" s="6" customFormat="1" x14ac:dyDescent="0.25">
      <c r="A42" s="10" t="s">
        <v>106</v>
      </c>
      <c r="B42" s="10" t="s">
        <v>107</v>
      </c>
      <c r="C42" s="10" t="s">
        <v>108</v>
      </c>
      <c r="D42" s="11">
        <v>0</v>
      </c>
      <c r="E42" s="11">
        <v>0</v>
      </c>
      <c r="F42" s="11">
        <v>45000</v>
      </c>
      <c r="G42" s="11">
        <v>40000</v>
      </c>
      <c r="H42" s="11">
        <v>40000</v>
      </c>
      <c r="I42" s="11">
        <v>40000</v>
      </c>
      <c r="J42" s="11">
        <v>37750</v>
      </c>
      <c r="K42" s="11">
        <f>I42-J42</f>
        <v>2250</v>
      </c>
      <c r="L42" s="11">
        <v>37750</v>
      </c>
    </row>
    <row r="43" spans="1:12" s="6" customFormat="1" ht="33" x14ac:dyDescent="0.25">
      <c r="A43" s="10" t="s">
        <v>109</v>
      </c>
      <c r="B43" s="10" t="s">
        <v>110</v>
      </c>
      <c r="C43" s="10" t="s">
        <v>111</v>
      </c>
      <c r="D43" s="11">
        <f>D44</f>
        <v>60000</v>
      </c>
      <c r="E43" s="11">
        <f>E44</f>
        <v>60000</v>
      </c>
      <c r="F43" s="11">
        <f>F44</f>
        <v>510200</v>
      </c>
      <c r="G43" s="11">
        <f>G44</f>
        <v>392700</v>
      </c>
      <c r="H43" s="11">
        <f>H44</f>
        <v>392700</v>
      </c>
      <c r="I43" s="11">
        <f>I44</f>
        <v>392700</v>
      </c>
      <c r="J43" s="11">
        <f>J44</f>
        <v>272166</v>
      </c>
      <c r="K43" s="11">
        <f>I43-J43</f>
        <v>120534</v>
      </c>
      <c r="L43" s="11">
        <f>L44</f>
        <v>470966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+D45+D46</f>
        <v>60000</v>
      </c>
      <c r="E44" s="11">
        <f>+E45+E46</f>
        <v>60000</v>
      </c>
      <c r="F44" s="11">
        <f>+F45+F46</f>
        <v>510200</v>
      </c>
      <c r="G44" s="11">
        <f>+G45+G46</f>
        <v>392700</v>
      </c>
      <c r="H44" s="11">
        <f>+H45+H46</f>
        <v>392700</v>
      </c>
      <c r="I44" s="11">
        <f>+I45+I46</f>
        <v>392700</v>
      </c>
      <c r="J44" s="11">
        <f>+J45+J46</f>
        <v>272166</v>
      </c>
      <c r="K44" s="11">
        <f>I44-J44</f>
        <v>120534</v>
      </c>
      <c r="L44" s="11">
        <f>+L45+L46</f>
        <v>470966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0</v>
      </c>
      <c r="E45" s="11">
        <v>0</v>
      </c>
      <c r="F45" s="11">
        <v>149000</v>
      </c>
      <c r="G45" s="11">
        <v>118000</v>
      </c>
      <c r="H45" s="11">
        <v>118000</v>
      </c>
      <c r="I45" s="11">
        <v>118000</v>
      </c>
      <c r="J45" s="11">
        <v>97139</v>
      </c>
      <c r="K45" s="11">
        <f>I45-J45</f>
        <v>20861</v>
      </c>
      <c r="L45" s="11">
        <v>219387</v>
      </c>
    </row>
    <row r="46" spans="1:12" s="6" customFormat="1" ht="22.5" x14ac:dyDescent="0.25">
      <c r="A46" s="10" t="s">
        <v>118</v>
      </c>
      <c r="B46" s="10" t="s">
        <v>119</v>
      </c>
      <c r="C46" s="10" t="s">
        <v>120</v>
      </c>
      <c r="D46" s="11">
        <v>60000</v>
      </c>
      <c r="E46" s="11">
        <v>60000</v>
      </c>
      <c r="F46" s="11">
        <v>361200</v>
      </c>
      <c r="G46" s="11">
        <v>274700</v>
      </c>
      <c r="H46" s="11">
        <v>274700</v>
      </c>
      <c r="I46" s="11">
        <v>274700</v>
      </c>
      <c r="J46" s="11">
        <v>175027</v>
      </c>
      <c r="K46" s="11">
        <f>I46-J46</f>
        <v>99673</v>
      </c>
      <c r="L46" s="11">
        <v>251579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f>+D48</f>
        <v>170000</v>
      </c>
      <c r="E47" s="11">
        <f>+E48</f>
        <v>170000</v>
      </c>
      <c r="F47" s="11">
        <f>+F48</f>
        <v>365170</v>
      </c>
      <c r="G47" s="11">
        <f>+G48</f>
        <v>287040</v>
      </c>
      <c r="H47" s="11">
        <f>+H48</f>
        <v>287040</v>
      </c>
      <c r="I47" s="11">
        <f>+I48</f>
        <v>287040</v>
      </c>
      <c r="J47" s="11">
        <f>+J48</f>
        <v>140281</v>
      </c>
      <c r="K47" s="11">
        <f>I47-J47</f>
        <v>146759</v>
      </c>
      <c r="L47" s="11">
        <f>+L48</f>
        <v>5203382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D49</f>
        <v>170000</v>
      </c>
      <c r="E48" s="11">
        <f>E49</f>
        <v>170000</v>
      </c>
      <c r="F48" s="11">
        <f>F49</f>
        <v>365170</v>
      </c>
      <c r="G48" s="11">
        <f>G49</f>
        <v>287040</v>
      </c>
      <c r="H48" s="11">
        <f>H49</f>
        <v>287040</v>
      </c>
      <c r="I48" s="11">
        <f>I49</f>
        <v>287040</v>
      </c>
      <c r="J48" s="11">
        <f>J49</f>
        <v>140281</v>
      </c>
      <c r="K48" s="11">
        <f>I48-J48</f>
        <v>146759</v>
      </c>
      <c r="L48" s="11">
        <f>L49</f>
        <v>5203382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D50</f>
        <v>170000</v>
      </c>
      <c r="E49" s="11">
        <f>E50</f>
        <v>170000</v>
      </c>
      <c r="F49" s="11">
        <f>F50</f>
        <v>365170</v>
      </c>
      <c r="G49" s="11">
        <f>G50</f>
        <v>287040</v>
      </c>
      <c r="H49" s="11">
        <f>H50</f>
        <v>287040</v>
      </c>
      <c r="I49" s="11">
        <f>I50</f>
        <v>287040</v>
      </c>
      <c r="J49" s="11">
        <f>J50</f>
        <v>140281</v>
      </c>
      <c r="K49" s="11">
        <f>I49-J49</f>
        <v>146759</v>
      </c>
      <c r="L49" s="11">
        <f>L50</f>
        <v>5203382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170000</v>
      </c>
      <c r="E50" s="11">
        <v>170000</v>
      </c>
      <c r="F50" s="11">
        <v>365170</v>
      </c>
      <c r="G50" s="11">
        <v>287040</v>
      </c>
      <c r="H50" s="11">
        <v>287040</v>
      </c>
      <c r="I50" s="11">
        <v>287040</v>
      </c>
      <c r="J50" s="11">
        <v>140281</v>
      </c>
      <c r="K50" s="11">
        <f>I50-J50</f>
        <v>146759</v>
      </c>
      <c r="L50" s="11">
        <v>5203382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0</v>
      </c>
      <c r="E51" s="11">
        <v>0</v>
      </c>
      <c r="F51" s="11">
        <v>-1704540</v>
      </c>
      <c r="G51" s="11">
        <v>0</v>
      </c>
      <c r="H51" s="11">
        <v>0</v>
      </c>
      <c r="I51" s="11">
        <v>0</v>
      </c>
      <c r="J51" s="11">
        <v>462116</v>
      </c>
      <c r="K51" s="11">
        <f>I51-J51</f>
        <v>-462116</v>
      </c>
      <c r="L51" s="11">
        <v>0</v>
      </c>
    </row>
    <row r="52" spans="1:12" s="6" customFormat="1" x14ac:dyDescent="0.25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462116</v>
      </c>
      <c r="K52" s="11">
        <f>I52-J52</f>
        <v>-462116</v>
      </c>
      <c r="L52" s="11">
        <v>0</v>
      </c>
    </row>
    <row r="53" spans="1:12" s="6" customFormat="1" x14ac:dyDescent="0.25">
      <c r="A53" s="10" t="s">
        <v>139</v>
      </c>
      <c r="B53" s="10" t="s">
        <v>140</v>
      </c>
      <c r="C53" s="10" t="s">
        <v>141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450858</v>
      </c>
      <c r="K53" s="11">
        <f>I53-J53</f>
        <v>-450858</v>
      </c>
      <c r="L53" s="11">
        <v>0</v>
      </c>
    </row>
    <row r="54" spans="1:12" s="6" customFormat="1" x14ac:dyDescent="0.25">
      <c r="A54" s="10" t="s">
        <v>142</v>
      </c>
      <c r="B54" s="10" t="s">
        <v>143</v>
      </c>
      <c r="C54" s="10" t="s">
        <v>144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11258</v>
      </c>
      <c r="K54" s="11">
        <f>I54-J54</f>
        <v>-11258</v>
      </c>
      <c r="L54" s="11">
        <v>0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-1704540</v>
      </c>
      <c r="G55" s="11">
        <v>0</v>
      </c>
      <c r="H55" s="11">
        <v>0</v>
      </c>
      <c r="I55" s="11">
        <v>0</v>
      </c>
      <c r="J55" s="11">
        <v>0</v>
      </c>
      <c r="K55" s="11">
        <f>I55-J55</f>
        <v>0</v>
      </c>
      <c r="L55" s="11">
        <v>0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-1704540</v>
      </c>
      <c r="G56" s="11">
        <v>0</v>
      </c>
      <c r="H56" s="11">
        <v>0</v>
      </c>
      <c r="I56" s="11">
        <v>0</v>
      </c>
      <c r="J56" s="11">
        <v>0</v>
      </c>
      <c r="K56" s="11">
        <f>I56-J56</f>
        <v>0</v>
      </c>
      <c r="L56" s="11">
        <v>0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  <c r="L57" s="9"/>
    </row>
    <row r="58" spans="1:12" x14ac:dyDescent="0.25">
      <c r="A58" s="13" t="s">
        <v>151</v>
      </c>
      <c r="B58" s="13"/>
      <c r="C58" s="13"/>
      <c r="D58" s="13"/>
      <c r="E58" s="13" t="s">
        <v>153</v>
      </c>
      <c r="F58" s="13"/>
      <c r="G58" s="13"/>
      <c r="H58" s="13"/>
      <c r="I58" s="13" t="s">
        <v>154</v>
      </c>
      <c r="J58" s="13"/>
      <c r="K58" s="13"/>
      <c r="L58" s="13"/>
    </row>
    <row r="59" spans="1:12" x14ac:dyDescent="0.25">
      <c r="A59" s="3" t="s">
        <v>152</v>
      </c>
      <c r="B59" s="3"/>
      <c r="C59" s="3"/>
      <c r="D59" s="3"/>
      <c r="E59" s="3"/>
      <c r="F59" s="3"/>
      <c r="G59" s="3"/>
      <c r="H59" s="3"/>
      <c r="I59" s="3" t="s">
        <v>155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5">
    <mergeCell ref="L7:L11"/>
    <mergeCell ref="A58:D58"/>
    <mergeCell ref="A59:D59"/>
    <mergeCell ref="E58:H58"/>
    <mergeCell ref="E59:H59"/>
    <mergeCell ref="I58:L58"/>
    <mergeCell ref="I59:L59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2022-11-07T09:08:58Z</dcterms:created>
  <dcterms:modified xsi:type="dcterms:W3CDTF">2022-11-07T09:09:04Z</dcterms:modified>
</cp:coreProperties>
</file>