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B539B4BA-A882-4CC7-96F8-8282B151BAAC}" xr6:coauthVersionLast="43" xr6:coauthVersionMax="43" xr10:uidLastSave="{00000000-0000-0000-0000-000000000000}"/>
  <bookViews>
    <workbookView xWindow="735" yWindow="735" windowWidth="15375" windowHeight="7875" xr2:uid="{D41A5170-A024-4908-88CD-239DC2BDA8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F18" i="1"/>
  <c r="J18" i="1"/>
  <c r="D19" i="1"/>
  <c r="D18" i="1" s="1"/>
  <c r="E19" i="1"/>
  <c r="E18" i="1" s="1"/>
  <c r="F19" i="1"/>
  <c r="G19" i="1"/>
  <c r="G18" i="1" s="1"/>
  <c r="H19" i="1"/>
  <c r="H18" i="1" s="1"/>
  <c r="I19" i="1"/>
  <c r="K19" i="1" s="1"/>
  <c r="J19" i="1"/>
  <c r="L19" i="1"/>
  <c r="L18" i="1" s="1"/>
  <c r="K20" i="1"/>
  <c r="F22" i="1"/>
  <c r="F21" i="1" s="1"/>
  <c r="J22" i="1"/>
  <c r="J21" i="1" s="1"/>
  <c r="D23" i="1"/>
  <c r="E23" i="1"/>
  <c r="E22" i="1" s="1"/>
  <c r="F23" i="1"/>
  <c r="G23" i="1"/>
  <c r="G22" i="1" s="1"/>
  <c r="G21" i="1" s="1"/>
  <c r="H23" i="1"/>
  <c r="I23" i="1"/>
  <c r="K23" i="1" s="1"/>
  <c r="J23" i="1"/>
  <c r="L23" i="1"/>
  <c r="K24" i="1"/>
  <c r="D25" i="1"/>
  <c r="D22" i="1" s="1"/>
  <c r="D21" i="1" s="1"/>
  <c r="E25" i="1"/>
  <c r="F25" i="1"/>
  <c r="G25" i="1"/>
  <c r="H25" i="1"/>
  <c r="H22" i="1" s="1"/>
  <c r="H21" i="1" s="1"/>
  <c r="I25" i="1"/>
  <c r="J25" i="1"/>
  <c r="K25" i="1"/>
  <c r="L25" i="1"/>
  <c r="L22" i="1" s="1"/>
  <c r="K26" i="1"/>
  <c r="E27" i="1"/>
  <c r="G27" i="1"/>
  <c r="I27" i="1"/>
  <c r="K27" i="1" s="1"/>
  <c r="D28" i="1"/>
  <c r="D27" i="1" s="1"/>
  <c r="E28" i="1"/>
  <c r="F28" i="1"/>
  <c r="F27" i="1" s="1"/>
  <c r="G28" i="1"/>
  <c r="H28" i="1"/>
  <c r="H27" i="1" s="1"/>
  <c r="I28" i="1"/>
  <c r="K28" i="1" s="1"/>
  <c r="J28" i="1"/>
  <c r="J27" i="1" s="1"/>
  <c r="L28" i="1"/>
  <c r="L27" i="1" s="1"/>
  <c r="K29" i="1"/>
  <c r="D30" i="1"/>
  <c r="F30" i="1"/>
  <c r="H30" i="1"/>
  <c r="J30" i="1"/>
  <c r="L30" i="1"/>
  <c r="D31" i="1"/>
  <c r="E31" i="1"/>
  <c r="E30" i="1" s="1"/>
  <c r="F31" i="1"/>
  <c r="G31" i="1"/>
  <c r="G30" i="1" s="1"/>
  <c r="H31" i="1"/>
  <c r="I31" i="1"/>
  <c r="K31" i="1" s="1"/>
  <c r="J31" i="1"/>
  <c r="L31" i="1"/>
  <c r="K32" i="1"/>
  <c r="K33" i="1"/>
  <c r="D34" i="1"/>
  <c r="F34" i="1"/>
  <c r="H34" i="1"/>
  <c r="J34" i="1"/>
  <c r="L34" i="1"/>
  <c r="D35" i="1"/>
  <c r="E35" i="1"/>
  <c r="E34" i="1" s="1"/>
  <c r="F35" i="1"/>
  <c r="G35" i="1"/>
  <c r="G34" i="1" s="1"/>
  <c r="H35" i="1"/>
  <c r="I35" i="1"/>
  <c r="K35" i="1" s="1"/>
  <c r="J35" i="1"/>
  <c r="L35" i="1"/>
  <c r="K36" i="1"/>
  <c r="D37" i="1"/>
  <c r="E37" i="1"/>
  <c r="F37" i="1"/>
  <c r="G37" i="1"/>
  <c r="H37" i="1"/>
  <c r="I37" i="1"/>
  <c r="J37" i="1"/>
  <c r="K37" i="1"/>
  <c r="L37" i="1"/>
  <c r="K38" i="1"/>
  <c r="D39" i="1"/>
  <c r="E39" i="1"/>
  <c r="F39" i="1"/>
  <c r="G39" i="1"/>
  <c r="H39" i="1"/>
  <c r="I39" i="1"/>
  <c r="K39" i="1" s="1"/>
  <c r="J39" i="1"/>
  <c r="L39" i="1"/>
  <c r="K40" i="1"/>
  <c r="E41" i="1"/>
  <c r="G41" i="1"/>
  <c r="I41" i="1"/>
  <c r="D42" i="1"/>
  <c r="D41" i="1" s="1"/>
  <c r="E42" i="1"/>
  <c r="F42" i="1"/>
  <c r="F41" i="1" s="1"/>
  <c r="G42" i="1"/>
  <c r="H42" i="1"/>
  <c r="H41" i="1" s="1"/>
  <c r="I42" i="1"/>
  <c r="J42" i="1"/>
  <c r="K42" i="1" s="1"/>
  <c r="L42" i="1"/>
  <c r="L41" i="1" s="1"/>
  <c r="K43" i="1"/>
  <c r="K44" i="1"/>
  <c r="D46" i="1"/>
  <c r="D45" i="1" s="1"/>
  <c r="F46" i="1"/>
  <c r="F45" i="1" s="1"/>
  <c r="H46" i="1"/>
  <c r="H45" i="1" s="1"/>
  <c r="J46" i="1"/>
  <c r="J45" i="1" s="1"/>
  <c r="L46" i="1"/>
  <c r="L45" i="1" s="1"/>
  <c r="D47" i="1"/>
  <c r="E47" i="1"/>
  <c r="E46" i="1" s="1"/>
  <c r="E45" i="1" s="1"/>
  <c r="F47" i="1"/>
  <c r="G47" i="1"/>
  <c r="G46" i="1" s="1"/>
  <c r="G45" i="1" s="1"/>
  <c r="H47" i="1"/>
  <c r="I47" i="1"/>
  <c r="K47" i="1" s="1"/>
  <c r="J47" i="1"/>
  <c r="L47" i="1"/>
  <c r="K48" i="1"/>
  <c r="K49" i="1"/>
  <c r="K50" i="1"/>
  <c r="K51" i="1"/>
  <c r="K52" i="1"/>
  <c r="K53" i="1"/>
  <c r="K54" i="1"/>
  <c r="H13" i="1" l="1"/>
  <c r="D13" i="1"/>
  <c r="L21" i="1"/>
  <c r="L13" i="1" s="1"/>
  <c r="E21" i="1"/>
  <c r="E13" i="1" s="1"/>
  <c r="G13" i="1"/>
  <c r="K15" i="1"/>
  <c r="F13" i="1"/>
  <c r="I46" i="1"/>
  <c r="J41" i="1"/>
  <c r="K41" i="1" s="1"/>
  <c r="I34" i="1"/>
  <c r="K34" i="1" s="1"/>
  <c r="I30" i="1"/>
  <c r="K30" i="1" s="1"/>
  <c r="I22" i="1"/>
  <c r="I18" i="1"/>
  <c r="K18" i="1" s="1"/>
  <c r="I14" i="1"/>
  <c r="J13" i="1" l="1"/>
  <c r="K22" i="1"/>
  <c r="I21" i="1"/>
  <c r="K21" i="1" s="1"/>
  <c r="K46" i="1"/>
  <c r="I45" i="1"/>
  <c r="K45" i="1" s="1"/>
  <c r="K14" i="1"/>
  <c r="I13" i="1" l="1"/>
  <c r="K13" i="1" s="1"/>
</calcChain>
</file>

<file path=xl/sharedStrings.xml><?xml version="1.0" encoding="utf-8"?>
<sst xmlns="http://schemas.openxmlformats.org/spreadsheetml/2006/main" count="152" uniqueCount="150">
  <si>
    <t>CENTRALIZAT</t>
  </si>
  <si>
    <t>CUI: 4446619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</si>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</sst>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7869E-A392-4ED3-AB28-7724B168667E}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D14+D18+D21+D41+D45</f>
        <v>2196540</v>
      </c>
      <c r="E13" s="11">
        <f>E14+E18+E21+E41+E45</f>
        <v>2196540</v>
      </c>
      <c r="F13" s="11">
        <f>F14+F18+F21+F41+F45</f>
        <v>8342330</v>
      </c>
      <c r="G13" s="11">
        <f>G14+G18+G21+G41+G45</f>
        <v>2013810</v>
      </c>
      <c r="H13" s="11">
        <f>H14+H18+H21+H41+H45</f>
        <v>2011310</v>
      </c>
      <c r="I13" s="11">
        <f>I14+I18+I21+I41+I45</f>
        <v>2011310</v>
      </c>
      <c r="J13" s="11">
        <f>J14+J18+J21+J41+J45</f>
        <v>1596318</v>
      </c>
      <c r="K13" s="11">
        <f>I13-J13</f>
        <v>414992</v>
      </c>
      <c r="L13" s="11">
        <f>L14+L18+L21+L41+L45</f>
        <v>1313199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380540</v>
      </c>
      <c r="E14" s="11">
        <f>E15</f>
        <v>380540</v>
      </c>
      <c r="F14" s="11">
        <f>F15</f>
        <v>2570930</v>
      </c>
      <c r="G14" s="11">
        <f>G15</f>
        <v>540040</v>
      </c>
      <c r="H14" s="11">
        <f>H15</f>
        <v>540040</v>
      </c>
      <c r="I14" s="11">
        <f>I15</f>
        <v>540040</v>
      </c>
      <c r="J14" s="11">
        <f>J15</f>
        <v>448984</v>
      </c>
      <c r="K14" s="11">
        <f>I14-J14</f>
        <v>91056</v>
      </c>
      <c r="L14" s="11">
        <f>L15</f>
        <v>477441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380540</v>
      </c>
      <c r="E15" s="11">
        <f>E16</f>
        <v>380540</v>
      </c>
      <c r="F15" s="11">
        <f>F16</f>
        <v>2570930</v>
      </c>
      <c r="G15" s="11">
        <f>G16</f>
        <v>540040</v>
      </c>
      <c r="H15" s="11">
        <f>H16</f>
        <v>540040</v>
      </c>
      <c r="I15" s="11">
        <f>I16</f>
        <v>540040</v>
      </c>
      <c r="J15" s="11">
        <f>J16</f>
        <v>448984</v>
      </c>
      <c r="K15" s="11">
        <f>I15-J15</f>
        <v>91056</v>
      </c>
      <c r="L15" s="11">
        <f>L16</f>
        <v>477441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380540</v>
      </c>
      <c r="E16" s="11">
        <f>E17</f>
        <v>380540</v>
      </c>
      <c r="F16" s="11">
        <f>F17</f>
        <v>2570930</v>
      </c>
      <c r="G16" s="11">
        <f>G17</f>
        <v>540040</v>
      </c>
      <c r="H16" s="11">
        <f>H17</f>
        <v>540040</v>
      </c>
      <c r="I16" s="11">
        <f>I17</f>
        <v>540040</v>
      </c>
      <c r="J16" s="11">
        <f>J17</f>
        <v>448984</v>
      </c>
      <c r="K16" s="11">
        <f>I16-J16</f>
        <v>91056</v>
      </c>
      <c r="L16" s="11">
        <f>L17</f>
        <v>477441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380540</v>
      </c>
      <c r="E17" s="11">
        <v>380540</v>
      </c>
      <c r="F17" s="11">
        <v>2570930</v>
      </c>
      <c r="G17" s="11">
        <v>540040</v>
      </c>
      <c r="H17" s="11">
        <v>540040</v>
      </c>
      <c r="I17" s="11">
        <v>540040</v>
      </c>
      <c r="J17" s="11">
        <v>448984</v>
      </c>
      <c r="K17" s="11">
        <f>I17-J17</f>
        <v>91056</v>
      </c>
      <c r="L17" s="11">
        <v>477441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79980</v>
      </c>
      <c r="G18" s="11">
        <f>+G19</f>
        <v>24180</v>
      </c>
      <c r="H18" s="11">
        <f>+H19</f>
        <v>24180</v>
      </c>
      <c r="I18" s="11">
        <f>+I19</f>
        <v>24180</v>
      </c>
      <c r="J18" s="11">
        <f>+J19</f>
        <v>9000</v>
      </c>
      <c r="K18" s="11">
        <f>I18-J18</f>
        <v>15180</v>
      </c>
      <c r="L18" s="11">
        <f>+L19</f>
        <v>12632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0</v>
      </c>
      <c r="E19" s="11">
        <f>+E20</f>
        <v>0</v>
      </c>
      <c r="F19" s="11">
        <f>+F20</f>
        <v>79980</v>
      </c>
      <c r="G19" s="11">
        <f>+G20</f>
        <v>24180</v>
      </c>
      <c r="H19" s="11">
        <f>+H20</f>
        <v>24180</v>
      </c>
      <c r="I19" s="11">
        <f>+I20</f>
        <v>24180</v>
      </c>
      <c r="J19" s="11">
        <f>+J20</f>
        <v>9000</v>
      </c>
      <c r="K19" s="11">
        <f>I19-J19</f>
        <v>15180</v>
      </c>
      <c r="L19" s="11">
        <f>+L20</f>
        <v>12632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79980</v>
      </c>
      <c r="G20" s="11">
        <v>24180</v>
      </c>
      <c r="H20" s="11">
        <v>24180</v>
      </c>
      <c r="I20" s="11">
        <v>24180</v>
      </c>
      <c r="J20" s="11">
        <v>9000</v>
      </c>
      <c r="K20" s="11">
        <f>I20-J20</f>
        <v>15180</v>
      </c>
      <c r="L20" s="11">
        <v>12632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D22+D27+D30+D34</f>
        <v>1606000</v>
      </c>
      <c r="E21" s="11">
        <f>E22+E27+E30+E34</f>
        <v>1606000</v>
      </c>
      <c r="F21" s="11">
        <f>F22+F27+F30+F34</f>
        <v>4794250</v>
      </c>
      <c r="G21" s="11">
        <f>G22+G27+G30+G34</f>
        <v>1234930</v>
      </c>
      <c r="H21" s="11">
        <f>H22+H27+H30+H34</f>
        <v>1232430</v>
      </c>
      <c r="I21" s="11">
        <f>I22+I27+I30+I34</f>
        <v>1232430</v>
      </c>
      <c r="J21" s="11">
        <f>J22+J27+J30+J34</f>
        <v>1026957</v>
      </c>
      <c r="K21" s="11">
        <f>I21-J21</f>
        <v>205473</v>
      </c>
      <c r="L21" s="11">
        <f>L22+L27+L30+L34</f>
        <v>602049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</f>
        <v>1282000</v>
      </c>
      <c r="E22" s="11">
        <f>E23+E25</f>
        <v>1282000</v>
      </c>
      <c r="F22" s="11">
        <f>F23+F25</f>
        <v>1974000</v>
      </c>
      <c r="G22" s="11">
        <f>G23+G25</f>
        <v>591000</v>
      </c>
      <c r="H22" s="11">
        <f>H23+H25</f>
        <v>591000</v>
      </c>
      <c r="I22" s="11">
        <f>I23+I25</f>
        <v>591000</v>
      </c>
      <c r="J22" s="11">
        <f>J23+J25</f>
        <v>563426</v>
      </c>
      <c r="K22" s="11">
        <f>I22-J22</f>
        <v>27574</v>
      </c>
      <c r="L22" s="11">
        <f>L23+L25</f>
        <v>131656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+D24</f>
        <v>0</v>
      </c>
      <c r="E23" s="11">
        <f>+E24</f>
        <v>0</v>
      </c>
      <c r="F23" s="11">
        <f>+F24</f>
        <v>48000</v>
      </c>
      <c r="G23" s="11">
        <f>+G24</f>
        <v>12000</v>
      </c>
      <c r="H23" s="11">
        <f>+H24</f>
        <v>12000</v>
      </c>
      <c r="I23" s="11">
        <f>+I24</f>
        <v>12000</v>
      </c>
      <c r="J23" s="11">
        <f>+J24</f>
        <v>12000</v>
      </c>
      <c r="K23" s="11">
        <f>I23-J23</f>
        <v>0</v>
      </c>
      <c r="L23" s="11">
        <f>+L24</f>
        <v>13500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48000</v>
      </c>
      <c r="G24" s="11">
        <v>12000</v>
      </c>
      <c r="H24" s="11">
        <v>12000</v>
      </c>
      <c r="I24" s="11">
        <v>12000</v>
      </c>
      <c r="J24" s="11">
        <v>12000</v>
      </c>
      <c r="K24" s="11">
        <f>I24-J24</f>
        <v>0</v>
      </c>
      <c r="L24" s="11">
        <v>13500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1282000</v>
      </c>
      <c r="E25" s="11">
        <f>E26</f>
        <v>1282000</v>
      </c>
      <c r="F25" s="11">
        <f>F26</f>
        <v>1926000</v>
      </c>
      <c r="G25" s="11">
        <f>G26</f>
        <v>579000</v>
      </c>
      <c r="H25" s="11">
        <f>H26</f>
        <v>579000</v>
      </c>
      <c r="I25" s="11">
        <f>I26</f>
        <v>579000</v>
      </c>
      <c r="J25" s="11">
        <f>J26</f>
        <v>551426</v>
      </c>
      <c r="K25" s="11">
        <f>I25-J25</f>
        <v>27574</v>
      </c>
      <c r="L25" s="11">
        <f>L26</f>
        <v>118156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1282000</v>
      </c>
      <c r="E26" s="11">
        <v>1282000</v>
      </c>
      <c r="F26" s="11">
        <v>1926000</v>
      </c>
      <c r="G26" s="11">
        <v>579000</v>
      </c>
      <c r="H26" s="11">
        <v>579000</v>
      </c>
      <c r="I26" s="11">
        <v>579000</v>
      </c>
      <c r="J26" s="11">
        <v>551426</v>
      </c>
      <c r="K26" s="11">
        <f>I26-J26</f>
        <v>27574</v>
      </c>
      <c r="L26" s="11">
        <v>118156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f>+D28</f>
        <v>240000</v>
      </c>
      <c r="E27" s="11">
        <f>+E28</f>
        <v>240000</v>
      </c>
      <c r="F27" s="11">
        <f>+F28</f>
        <v>359470</v>
      </c>
      <c r="G27" s="11">
        <f>+G28</f>
        <v>27430</v>
      </c>
      <c r="H27" s="11">
        <f>+H28</f>
        <v>27430</v>
      </c>
      <c r="I27" s="11">
        <f>+I28</f>
        <v>27430</v>
      </c>
      <c r="J27" s="11">
        <f>+J28</f>
        <v>23967</v>
      </c>
      <c r="K27" s="11">
        <f>I27-J27</f>
        <v>3463</v>
      </c>
      <c r="L27" s="11">
        <f>+L28</f>
        <v>24481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240000</v>
      </c>
      <c r="E28" s="11">
        <f>E29</f>
        <v>240000</v>
      </c>
      <c r="F28" s="11">
        <f>F29</f>
        <v>359470</v>
      </c>
      <c r="G28" s="11">
        <f>G29</f>
        <v>27430</v>
      </c>
      <c r="H28" s="11">
        <f>H29</f>
        <v>27430</v>
      </c>
      <c r="I28" s="11">
        <f>I29</f>
        <v>27430</v>
      </c>
      <c r="J28" s="11">
        <f>J29</f>
        <v>23967</v>
      </c>
      <c r="K28" s="11">
        <f>I28-J28</f>
        <v>3463</v>
      </c>
      <c r="L28" s="11">
        <f>L29</f>
        <v>24481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240000</v>
      </c>
      <c r="E29" s="11">
        <v>240000</v>
      </c>
      <c r="F29" s="11">
        <v>359470</v>
      </c>
      <c r="G29" s="11">
        <v>27430</v>
      </c>
      <c r="H29" s="11">
        <v>27430</v>
      </c>
      <c r="I29" s="11">
        <v>27430</v>
      </c>
      <c r="J29" s="11">
        <v>23967</v>
      </c>
      <c r="K29" s="11">
        <f>I29-J29</f>
        <v>3463</v>
      </c>
      <c r="L29" s="11">
        <v>24481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</f>
        <v>84000</v>
      </c>
      <c r="E30" s="11">
        <f>E31</f>
        <v>84000</v>
      </c>
      <c r="F30" s="11">
        <f>F31</f>
        <v>196530</v>
      </c>
      <c r="G30" s="11">
        <f>G31</f>
        <v>0</v>
      </c>
      <c r="H30" s="11">
        <f>H31</f>
        <v>0</v>
      </c>
      <c r="I30" s="11">
        <f>I31</f>
        <v>0</v>
      </c>
      <c r="J30" s="11">
        <f>J31</f>
        <v>0</v>
      </c>
      <c r="K30" s="11">
        <f>I30-J30</f>
        <v>0</v>
      </c>
      <c r="L30" s="11">
        <f>L31</f>
        <v>362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D32+D33</f>
        <v>84000</v>
      </c>
      <c r="E31" s="11">
        <f>E32+E33</f>
        <v>84000</v>
      </c>
      <c r="F31" s="11">
        <f>F32+F33</f>
        <v>196530</v>
      </c>
      <c r="G31" s="11">
        <f>G32+G33</f>
        <v>0</v>
      </c>
      <c r="H31" s="11">
        <f>H32+H33</f>
        <v>0</v>
      </c>
      <c r="I31" s="11">
        <f>I32+I33</f>
        <v>0</v>
      </c>
      <c r="J31" s="11">
        <f>J32+J33</f>
        <v>0</v>
      </c>
      <c r="K31" s="11">
        <f>I31-J31</f>
        <v>0</v>
      </c>
      <c r="L31" s="11">
        <f>L32+L33</f>
        <v>362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v>0</v>
      </c>
      <c r="E32" s="11">
        <v>0</v>
      </c>
      <c r="F32" s="11">
        <v>39770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0</v>
      </c>
    </row>
    <row r="33" spans="1:12" s="6" customFormat="1" x14ac:dyDescent="0.25">
      <c r="A33" s="10" t="s">
        <v>79</v>
      </c>
      <c r="B33" s="10" t="s">
        <v>80</v>
      </c>
      <c r="C33" s="10" t="s">
        <v>81</v>
      </c>
      <c r="D33" s="11">
        <v>84000</v>
      </c>
      <c r="E33" s="11">
        <v>84000</v>
      </c>
      <c r="F33" s="11">
        <v>156760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362</v>
      </c>
    </row>
    <row r="34" spans="1:12" s="6" customFormat="1" ht="33" x14ac:dyDescent="0.25">
      <c r="A34" s="10" t="s">
        <v>82</v>
      </c>
      <c r="B34" s="10" t="s">
        <v>83</v>
      </c>
      <c r="C34" s="10" t="s">
        <v>84</v>
      </c>
      <c r="D34" s="11">
        <f>+D35+D37+D39</f>
        <v>0</v>
      </c>
      <c r="E34" s="11">
        <f>+E35+E37+E39</f>
        <v>0</v>
      </c>
      <c r="F34" s="11">
        <f>+F35+F37+F39</f>
        <v>2264250</v>
      </c>
      <c r="G34" s="11">
        <f>+G35+G37+G39</f>
        <v>616500</v>
      </c>
      <c r="H34" s="11">
        <f>+H35+H37+H39</f>
        <v>614000</v>
      </c>
      <c r="I34" s="11">
        <f>+I35+I37+I39</f>
        <v>614000</v>
      </c>
      <c r="J34" s="11">
        <f>+J35+J37+J39</f>
        <v>439564</v>
      </c>
      <c r="K34" s="11">
        <f>I34-J34</f>
        <v>174436</v>
      </c>
      <c r="L34" s="11">
        <f>+L35+L37+L39</f>
        <v>445550</v>
      </c>
    </row>
    <row r="35" spans="1:12" s="6" customFormat="1" ht="22.5" x14ac:dyDescent="0.25">
      <c r="A35" s="10" t="s">
        <v>85</v>
      </c>
      <c r="B35" s="10" t="s">
        <v>86</v>
      </c>
      <c r="C35" s="10" t="s">
        <v>87</v>
      </c>
      <c r="D35" s="11">
        <f>D36</f>
        <v>0</v>
      </c>
      <c r="E35" s="11">
        <f>E36</f>
        <v>0</v>
      </c>
      <c r="F35" s="11">
        <f>F36</f>
        <v>2166750</v>
      </c>
      <c r="G35" s="11">
        <f>G36</f>
        <v>539000</v>
      </c>
      <c r="H35" s="11">
        <f>H36</f>
        <v>536500</v>
      </c>
      <c r="I35" s="11">
        <f>I36</f>
        <v>536500</v>
      </c>
      <c r="J35" s="11">
        <f>J36</f>
        <v>406302</v>
      </c>
      <c r="K35" s="11">
        <f>I35-J35</f>
        <v>130198</v>
      </c>
      <c r="L35" s="11">
        <f>L36</f>
        <v>412288</v>
      </c>
    </row>
    <row r="36" spans="1:12" s="6" customFormat="1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2166750</v>
      </c>
      <c r="G36" s="11">
        <v>539000</v>
      </c>
      <c r="H36" s="11">
        <v>536500</v>
      </c>
      <c r="I36" s="11">
        <v>536500</v>
      </c>
      <c r="J36" s="11">
        <v>406302</v>
      </c>
      <c r="K36" s="11">
        <f>I36-J36</f>
        <v>130198</v>
      </c>
      <c r="L36" s="11">
        <v>412288</v>
      </c>
    </row>
    <row r="37" spans="1:12" s="6" customFormat="1" ht="22.5" x14ac:dyDescent="0.25">
      <c r="A37" s="10" t="s">
        <v>91</v>
      </c>
      <c r="B37" s="10" t="s">
        <v>92</v>
      </c>
      <c r="C37" s="10" t="s">
        <v>93</v>
      </c>
      <c r="D37" s="11">
        <f>D38</f>
        <v>0</v>
      </c>
      <c r="E37" s="11">
        <f>E38</f>
        <v>0</v>
      </c>
      <c r="F37" s="11">
        <f>F38</f>
        <v>67500</v>
      </c>
      <c r="G37" s="11">
        <f>G38</f>
        <v>67500</v>
      </c>
      <c r="H37" s="11">
        <f>H38</f>
        <v>67500</v>
      </c>
      <c r="I37" s="11">
        <f>I38</f>
        <v>67500</v>
      </c>
      <c r="J37" s="11">
        <f>J38</f>
        <v>26412</v>
      </c>
      <c r="K37" s="11">
        <f>I37-J37</f>
        <v>41088</v>
      </c>
      <c r="L37" s="11">
        <f>L38</f>
        <v>26412</v>
      </c>
    </row>
    <row r="38" spans="1:12" s="6" customFormat="1" x14ac:dyDescent="0.25">
      <c r="A38" s="10" t="s">
        <v>94</v>
      </c>
      <c r="B38" s="10" t="s">
        <v>95</v>
      </c>
      <c r="C38" s="10" t="s">
        <v>96</v>
      </c>
      <c r="D38" s="11">
        <v>0</v>
      </c>
      <c r="E38" s="11">
        <v>0</v>
      </c>
      <c r="F38" s="11">
        <v>67500</v>
      </c>
      <c r="G38" s="11">
        <v>67500</v>
      </c>
      <c r="H38" s="11">
        <v>67500</v>
      </c>
      <c r="I38" s="11">
        <v>67500</v>
      </c>
      <c r="J38" s="11">
        <v>26412</v>
      </c>
      <c r="K38" s="11">
        <f>I38-J38</f>
        <v>41088</v>
      </c>
      <c r="L38" s="11">
        <v>26412</v>
      </c>
    </row>
    <row r="39" spans="1:12" s="6" customFormat="1" ht="22.5" x14ac:dyDescent="0.25">
      <c r="A39" s="10" t="s">
        <v>97</v>
      </c>
      <c r="B39" s="10" t="s">
        <v>98</v>
      </c>
      <c r="C39" s="10" t="s">
        <v>99</v>
      </c>
      <c r="D39" s="11">
        <f>D40</f>
        <v>0</v>
      </c>
      <c r="E39" s="11">
        <f>E40</f>
        <v>0</v>
      </c>
      <c r="F39" s="11">
        <f>F40</f>
        <v>30000</v>
      </c>
      <c r="G39" s="11">
        <f>G40</f>
        <v>10000</v>
      </c>
      <c r="H39" s="11">
        <f>H40</f>
        <v>10000</v>
      </c>
      <c r="I39" s="11">
        <f>I40</f>
        <v>10000</v>
      </c>
      <c r="J39" s="11">
        <f>J40</f>
        <v>6850</v>
      </c>
      <c r="K39" s="11">
        <f>I39-J39</f>
        <v>3150</v>
      </c>
      <c r="L39" s="11">
        <f>L40</f>
        <v>6850</v>
      </c>
    </row>
    <row r="40" spans="1:12" s="6" customFormat="1" x14ac:dyDescent="0.25">
      <c r="A40" s="10" t="s">
        <v>100</v>
      </c>
      <c r="B40" s="10" t="s">
        <v>101</v>
      </c>
      <c r="C40" s="10" t="s">
        <v>102</v>
      </c>
      <c r="D40" s="11">
        <v>0</v>
      </c>
      <c r="E40" s="11">
        <v>0</v>
      </c>
      <c r="F40" s="11">
        <v>30000</v>
      </c>
      <c r="G40" s="11">
        <v>10000</v>
      </c>
      <c r="H40" s="11">
        <v>10000</v>
      </c>
      <c r="I40" s="11">
        <v>10000</v>
      </c>
      <c r="J40" s="11">
        <v>6850</v>
      </c>
      <c r="K40" s="11">
        <f>I40-J40</f>
        <v>3150</v>
      </c>
      <c r="L40" s="11">
        <v>6850</v>
      </c>
    </row>
    <row r="41" spans="1:12" s="6" customFormat="1" ht="33" x14ac:dyDescent="0.25">
      <c r="A41" s="10" t="s">
        <v>103</v>
      </c>
      <c r="B41" s="10" t="s">
        <v>104</v>
      </c>
      <c r="C41" s="10" t="s">
        <v>105</v>
      </c>
      <c r="D41" s="11">
        <f>D42</f>
        <v>60000</v>
      </c>
      <c r="E41" s="11">
        <f>E42</f>
        <v>60000</v>
      </c>
      <c r="F41" s="11">
        <f>F42</f>
        <v>552000</v>
      </c>
      <c r="G41" s="11">
        <f>G42</f>
        <v>147000</v>
      </c>
      <c r="H41" s="11">
        <f>H42</f>
        <v>147000</v>
      </c>
      <c r="I41" s="11">
        <f>I42</f>
        <v>147000</v>
      </c>
      <c r="J41" s="11">
        <f>J42</f>
        <v>97631</v>
      </c>
      <c r="K41" s="11">
        <f>I41-J41</f>
        <v>49369</v>
      </c>
      <c r="L41" s="11">
        <f>L42</f>
        <v>117930</v>
      </c>
    </row>
    <row r="42" spans="1:12" s="6" customFormat="1" ht="22.5" x14ac:dyDescent="0.25">
      <c r="A42" s="10" t="s">
        <v>106</v>
      </c>
      <c r="B42" s="10" t="s">
        <v>107</v>
      </c>
      <c r="C42" s="10" t="s">
        <v>108</v>
      </c>
      <c r="D42" s="11">
        <f>+D43+D44</f>
        <v>60000</v>
      </c>
      <c r="E42" s="11">
        <f>+E43+E44</f>
        <v>60000</v>
      </c>
      <c r="F42" s="11">
        <f>+F43+F44</f>
        <v>552000</v>
      </c>
      <c r="G42" s="11">
        <f>+G43+G44</f>
        <v>147000</v>
      </c>
      <c r="H42" s="11">
        <f>+H43+H44</f>
        <v>147000</v>
      </c>
      <c r="I42" s="11">
        <f>+I43+I44</f>
        <v>147000</v>
      </c>
      <c r="J42" s="11">
        <f>+J43+J44</f>
        <v>97631</v>
      </c>
      <c r="K42" s="11">
        <f>I42-J42</f>
        <v>49369</v>
      </c>
      <c r="L42" s="11">
        <f>+L43+L44</f>
        <v>117930</v>
      </c>
    </row>
    <row r="43" spans="1:12" s="6" customFormat="1" x14ac:dyDescent="0.25">
      <c r="A43" s="10" t="s">
        <v>109</v>
      </c>
      <c r="B43" s="10" t="s">
        <v>110</v>
      </c>
      <c r="C43" s="10" t="s">
        <v>111</v>
      </c>
      <c r="D43" s="11">
        <v>0</v>
      </c>
      <c r="E43" s="11">
        <v>0</v>
      </c>
      <c r="F43" s="11">
        <v>149000</v>
      </c>
      <c r="G43" s="11">
        <v>56000</v>
      </c>
      <c r="H43" s="11">
        <v>56000</v>
      </c>
      <c r="I43" s="11">
        <v>56000</v>
      </c>
      <c r="J43" s="11">
        <v>48353</v>
      </c>
      <c r="K43" s="11">
        <f>I43-J43</f>
        <v>7647</v>
      </c>
      <c r="L43" s="11">
        <v>57834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v>60000</v>
      </c>
      <c r="E44" s="11">
        <v>60000</v>
      </c>
      <c r="F44" s="11">
        <v>403000</v>
      </c>
      <c r="G44" s="11">
        <v>91000</v>
      </c>
      <c r="H44" s="11">
        <v>91000</v>
      </c>
      <c r="I44" s="11">
        <v>91000</v>
      </c>
      <c r="J44" s="11">
        <v>49278</v>
      </c>
      <c r="K44" s="11">
        <f>I44-J44</f>
        <v>41722</v>
      </c>
      <c r="L44" s="11">
        <v>60096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+D46</f>
        <v>150000</v>
      </c>
      <c r="E45" s="11">
        <f>+E46</f>
        <v>150000</v>
      </c>
      <c r="F45" s="11">
        <f>+F46</f>
        <v>345170</v>
      </c>
      <c r="G45" s="11">
        <f>+G46</f>
        <v>67660</v>
      </c>
      <c r="H45" s="11">
        <f>+H46</f>
        <v>67660</v>
      </c>
      <c r="I45" s="11">
        <f>+I46</f>
        <v>67660</v>
      </c>
      <c r="J45" s="11">
        <f>+J46</f>
        <v>13746</v>
      </c>
      <c r="K45" s="11">
        <f>I45-J45</f>
        <v>53914</v>
      </c>
      <c r="L45" s="11">
        <f>+L46</f>
        <v>103147</v>
      </c>
    </row>
    <row r="46" spans="1:12" s="6" customFormat="1" ht="22.5" x14ac:dyDescent="0.25">
      <c r="A46" s="10" t="s">
        <v>118</v>
      </c>
      <c r="B46" s="10" t="s">
        <v>119</v>
      </c>
      <c r="C46" s="10" t="s">
        <v>120</v>
      </c>
      <c r="D46" s="11">
        <f>D47</f>
        <v>150000</v>
      </c>
      <c r="E46" s="11">
        <f>E47</f>
        <v>150000</v>
      </c>
      <c r="F46" s="11">
        <f>F47</f>
        <v>345170</v>
      </c>
      <c r="G46" s="11">
        <f>G47</f>
        <v>67660</v>
      </c>
      <c r="H46" s="11">
        <f>H47</f>
        <v>67660</v>
      </c>
      <c r="I46" s="11">
        <f>I47</f>
        <v>67660</v>
      </c>
      <c r="J46" s="11">
        <f>J47</f>
        <v>13746</v>
      </c>
      <c r="K46" s="11">
        <f>I46-J46</f>
        <v>53914</v>
      </c>
      <c r="L46" s="11">
        <f>L47</f>
        <v>103147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f>D48</f>
        <v>150000</v>
      </c>
      <c r="E47" s="11">
        <f>E48</f>
        <v>150000</v>
      </c>
      <c r="F47" s="11">
        <f>F48</f>
        <v>345170</v>
      </c>
      <c r="G47" s="11">
        <f>G48</f>
        <v>67660</v>
      </c>
      <c r="H47" s="11">
        <f>H48</f>
        <v>67660</v>
      </c>
      <c r="I47" s="11">
        <f>I48</f>
        <v>67660</v>
      </c>
      <c r="J47" s="11">
        <f>J48</f>
        <v>13746</v>
      </c>
      <c r="K47" s="11">
        <f>I47-J47</f>
        <v>53914</v>
      </c>
      <c r="L47" s="11">
        <f>L48</f>
        <v>103147</v>
      </c>
    </row>
    <row r="48" spans="1:12" s="6" customFormat="1" x14ac:dyDescent="0.25">
      <c r="A48" s="10" t="s">
        <v>124</v>
      </c>
      <c r="B48" s="10" t="s">
        <v>125</v>
      </c>
      <c r="C48" s="10" t="s">
        <v>126</v>
      </c>
      <c r="D48" s="11">
        <v>150000</v>
      </c>
      <c r="E48" s="11">
        <v>150000</v>
      </c>
      <c r="F48" s="11">
        <v>345170</v>
      </c>
      <c r="G48" s="11">
        <v>67660</v>
      </c>
      <c r="H48" s="11">
        <v>67660</v>
      </c>
      <c r="I48" s="11">
        <v>67660</v>
      </c>
      <c r="J48" s="11">
        <v>13746</v>
      </c>
      <c r="K48" s="11">
        <f>I48-J48</f>
        <v>53914</v>
      </c>
      <c r="L48" s="11">
        <v>103147</v>
      </c>
    </row>
    <row r="49" spans="1:12" s="6" customFormat="1" x14ac:dyDescent="0.25">
      <c r="A49" s="10" t="s">
        <v>127</v>
      </c>
      <c r="B49" s="10" t="s">
        <v>128</v>
      </c>
      <c r="C49" s="10" t="s">
        <v>129</v>
      </c>
      <c r="D49" s="11">
        <v>0</v>
      </c>
      <c r="E49" s="11">
        <v>0</v>
      </c>
      <c r="F49" s="11">
        <v>-1704540</v>
      </c>
      <c r="G49" s="11">
        <v>0</v>
      </c>
      <c r="H49" s="11">
        <v>0</v>
      </c>
      <c r="I49" s="11">
        <v>0</v>
      </c>
      <c r="J49" s="11">
        <v>358831</v>
      </c>
      <c r="K49" s="11">
        <f>I49-J49</f>
        <v>-358831</v>
      </c>
      <c r="L49" s="11">
        <v>0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358831</v>
      </c>
      <c r="K50" s="11">
        <f>I50-J50</f>
        <v>-358831</v>
      </c>
      <c r="L50" s="11">
        <v>0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358807</v>
      </c>
      <c r="K51" s="11">
        <f>I51-J51</f>
        <v>-358807</v>
      </c>
      <c r="L51" s="11">
        <v>0</v>
      </c>
    </row>
    <row r="52" spans="1:12" s="6" customFormat="1" x14ac:dyDescent="0.25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24</v>
      </c>
      <c r="K52" s="11">
        <f>I52-J52</f>
        <v>-24</v>
      </c>
      <c r="L52" s="11">
        <v>0</v>
      </c>
    </row>
    <row r="53" spans="1:12" s="6" customFormat="1" x14ac:dyDescent="0.25">
      <c r="A53" s="10" t="s">
        <v>139</v>
      </c>
      <c r="B53" s="10" t="s">
        <v>140</v>
      </c>
      <c r="C53" s="10" t="s">
        <v>141</v>
      </c>
      <c r="D53" s="11">
        <v>0</v>
      </c>
      <c r="E53" s="11">
        <v>0</v>
      </c>
      <c r="F53" s="11">
        <v>-1704540</v>
      </c>
      <c r="G53" s="11">
        <v>0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0</v>
      </c>
    </row>
    <row r="54" spans="1:12" s="6" customFormat="1" x14ac:dyDescent="0.25">
      <c r="A54" s="10" t="s">
        <v>142</v>
      </c>
      <c r="B54" s="10" t="s">
        <v>143</v>
      </c>
      <c r="C54" s="10" t="s">
        <v>144</v>
      </c>
      <c r="D54" s="11">
        <v>0</v>
      </c>
      <c r="E54" s="11">
        <v>0</v>
      </c>
      <c r="F54" s="11">
        <v>-1704540</v>
      </c>
      <c r="G54" s="11">
        <v>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0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  <c r="L55" s="9"/>
    </row>
    <row r="56" spans="1:12" x14ac:dyDescent="0.25">
      <c r="A56" s="13" t="s">
        <v>145</v>
      </c>
      <c r="B56" s="13"/>
      <c r="C56" s="13"/>
      <c r="D56" s="13"/>
      <c r="E56" s="13" t="s">
        <v>147</v>
      </c>
      <c r="F56" s="13"/>
      <c r="G56" s="13"/>
      <c r="H56" s="13"/>
      <c r="I56" s="13" t="s">
        <v>148</v>
      </c>
      <c r="J56" s="13"/>
      <c r="K56" s="13"/>
      <c r="L56" s="13"/>
    </row>
    <row r="57" spans="1:12" x14ac:dyDescent="0.25">
      <c r="A57" s="3" t="s">
        <v>146</v>
      </c>
      <c r="B57" s="3"/>
      <c r="C57" s="3"/>
      <c r="D57" s="3"/>
      <c r="E57" s="3"/>
      <c r="F57" s="3"/>
      <c r="G57" s="3"/>
      <c r="H57" s="3"/>
      <c r="I57" s="3" t="s">
        <v>149</v>
      </c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5">
    <mergeCell ref="L7:L11"/>
    <mergeCell ref="A56:D56"/>
    <mergeCell ref="A57:D57"/>
    <mergeCell ref="E56:H56"/>
    <mergeCell ref="E57:H57"/>
    <mergeCell ref="I56:L56"/>
    <mergeCell ref="I57:L57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2022-05-16T07:45:32Z</dcterms:created>
  <dcterms:modified xsi:type="dcterms:W3CDTF">2022-05-16T07:45:35Z</dcterms:modified>
</cp:coreProperties>
</file>