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 s="1"/>
  <c r="I15" i="1"/>
  <c r="K15" i="1" s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J16" i="1"/>
  <c r="J15" i="1" s="1"/>
  <c r="J14" i="1" s="1"/>
  <c r="K16" i="1"/>
  <c r="L16" i="1"/>
  <c r="L15" i="1" s="1"/>
  <c r="L14" i="1" s="1"/>
  <c r="K17" i="1"/>
  <c r="F18" i="1"/>
  <c r="J18" i="1"/>
  <c r="D19" i="1"/>
  <c r="D18" i="1" s="1"/>
  <c r="E19" i="1"/>
  <c r="E18" i="1" s="1"/>
  <c r="F19" i="1"/>
  <c r="G19" i="1"/>
  <c r="G18" i="1" s="1"/>
  <c r="H19" i="1"/>
  <c r="H18" i="1" s="1"/>
  <c r="I19" i="1"/>
  <c r="K19" i="1" s="1"/>
  <c r="J19" i="1"/>
  <c r="L19" i="1"/>
  <c r="L18" i="1" s="1"/>
  <c r="K20" i="1"/>
  <c r="K21" i="1"/>
  <c r="D24" i="1"/>
  <c r="D23" i="1" s="1"/>
  <c r="E24" i="1"/>
  <c r="F24" i="1"/>
  <c r="G24" i="1"/>
  <c r="G23" i="1" s="1"/>
  <c r="G22" i="1" s="1"/>
  <c r="H24" i="1"/>
  <c r="H23" i="1" s="1"/>
  <c r="I24" i="1"/>
  <c r="J24" i="1"/>
  <c r="K24" i="1"/>
  <c r="L24" i="1"/>
  <c r="L23" i="1" s="1"/>
  <c r="K25" i="1"/>
  <c r="K26" i="1"/>
  <c r="D27" i="1"/>
  <c r="E27" i="1"/>
  <c r="E23" i="1" s="1"/>
  <c r="F27" i="1"/>
  <c r="F23" i="1" s="1"/>
  <c r="G27" i="1"/>
  <c r="H27" i="1"/>
  <c r="I27" i="1"/>
  <c r="I23" i="1" s="1"/>
  <c r="J27" i="1"/>
  <c r="J23" i="1" s="1"/>
  <c r="L27" i="1"/>
  <c r="K28" i="1"/>
  <c r="D29" i="1"/>
  <c r="G29" i="1"/>
  <c r="H29" i="1"/>
  <c r="L29" i="1"/>
  <c r="D30" i="1"/>
  <c r="E30" i="1"/>
  <c r="E29" i="1" s="1"/>
  <c r="F30" i="1"/>
  <c r="F29" i="1" s="1"/>
  <c r="G30" i="1"/>
  <c r="H30" i="1"/>
  <c r="I30" i="1"/>
  <c r="K30" i="1" s="1"/>
  <c r="J30" i="1"/>
  <c r="J29" i="1" s="1"/>
  <c r="L30" i="1"/>
  <c r="K31" i="1"/>
  <c r="D32" i="1"/>
  <c r="E32" i="1"/>
  <c r="H32" i="1"/>
  <c r="I32" i="1"/>
  <c r="L32" i="1"/>
  <c r="D33" i="1"/>
  <c r="E33" i="1"/>
  <c r="F33" i="1"/>
  <c r="F32" i="1" s="1"/>
  <c r="G33" i="1"/>
  <c r="G32" i="1" s="1"/>
  <c r="H33" i="1"/>
  <c r="I33" i="1"/>
  <c r="J33" i="1"/>
  <c r="J32" i="1" s="1"/>
  <c r="K32" i="1" s="1"/>
  <c r="K33" i="1"/>
  <c r="L33" i="1"/>
  <c r="K34" i="1"/>
  <c r="K35" i="1"/>
  <c r="K36" i="1"/>
  <c r="G37" i="1"/>
  <c r="D38" i="1"/>
  <c r="E38" i="1"/>
  <c r="E37" i="1" s="1"/>
  <c r="F38" i="1"/>
  <c r="F37" i="1" s="1"/>
  <c r="G38" i="1"/>
  <c r="H38" i="1"/>
  <c r="I38" i="1"/>
  <c r="K38" i="1" s="1"/>
  <c r="J38" i="1"/>
  <c r="J37" i="1" s="1"/>
  <c r="L38" i="1"/>
  <c r="K39" i="1"/>
  <c r="D40" i="1"/>
  <c r="D37" i="1" s="1"/>
  <c r="E40" i="1"/>
  <c r="F40" i="1"/>
  <c r="G40" i="1"/>
  <c r="H40" i="1"/>
  <c r="H37" i="1" s="1"/>
  <c r="I40" i="1"/>
  <c r="J40" i="1"/>
  <c r="K40" i="1"/>
  <c r="L40" i="1"/>
  <c r="L37" i="1" s="1"/>
  <c r="K41" i="1"/>
  <c r="D42" i="1"/>
  <c r="E42" i="1"/>
  <c r="F42" i="1"/>
  <c r="G42" i="1"/>
  <c r="H42" i="1"/>
  <c r="I42" i="1"/>
  <c r="K42" i="1" s="1"/>
  <c r="J42" i="1"/>
  <c r="L42" i="1"/>
  <c r="K43" i="1"/>
  <c r="D45" i="1"/>
  <c r="E45" i="1"/>
  <c r="F45" i="1"/>
  <c r="G45" i="1"/>
  <c r="H45" i="1"/>
  <c r="I45" i="1"/>
  <c r="J45" i="1"/>
  <c r="K45" i="1"/>
  <c r="L45" i="1"/>
  <c r="K46" i="1"/>
  <c r="K47" i="1"/>
  <c r="D48" i="1"/>
  <c r="D44" i="1" s="1"/>
  <c r="E48" i="1"/>
  <c r="E44" i="1" s="1"/>
  <c r="H48" i="1"/>
  <c r="H44" i="1" s="1"/>
  <c r="I48" i="1"/>
  <c r="I44" i="1" s="1"/>
  <c r="L48" i="1"/>
  <c r="L44" i="1" s="1"/>
  <c r="D49" i="1"/>
  <c r="E49" i="1"/>
  <c r="F49" i="1"/>
  <c r="F48" i="1" s="1"/>
  <c r="G49" i="1"/>
  <c r="G48" i="1" s="1"/>
  <c r="H49" i="1"/>
  <c r="I49" i="1"/>
  <c r="J49" i="1"/>
  <c r="J48" i="1" s="1"/>
  <c r="K48" i="1" s="1"/>
  <c r="K49" i="1"/>
  <c r="L49" i="1"/>
  <c r="K50" i="1"/>
  <c r="E51" i="1"/>
  <c r="I51" i="1"/>
  <c r="D52" i="1"/>
  <c r="D51" i="1" s="1"/>
  <c r="E52" i="1"/>
  <c r="H52" i="1"/>
  <c r="H51" i="1" s="1"/>
  <c r="I52" i="1"/>
  <c r="L52" i="1"/>
  <c r="L51" i="1" s="1"/>
  <c r="D53" i="1"/>
  <c r="E53" i="1"/>
  <c r="F53" i="1"/>
  <c r="F52" i="1" s="1"/>
  <c r="F51" i="1" s="1"/>
  <c r="G53" i="1"/>
  <c r="G52" i="1" s="1"/>
  <c r="G51" i="1" s="1"/>
  <c r="H53" i="1"/>
  <c r="I53" i="1"/>
  <c r="J53" i="1"/>
  <c r="J52" i="1" s="1"/>
  <c r="K53" i="1"/>
  <c r="L53" i="1"/>
  <c r="K54" i="1"/>
  <c r="K55" i="1"/>
  <c r="K56" i="1"/>
  <c r="K57" i="1"/>
  <c r="K58" i="1"/>
  <c r="J51" i="1" l="1"/>
  <c r="K52" i="1"/>
  <c r="K51" i="1"/>
  <c r="G44" i="1"/>
  <c r="G13" i="1" s="1"/>
  <c r="K44" i="1"/>
  <c r="J44" i="1"/>
  <c r="F44" i="1"/>
  <c r="J22" i="1"/>
  <c r="F22" i="1"/>
  <c r="F13" i="1" s="1"/>
  <c r="K23" i="1"/>
  <c r="E22" i="1"/>
  <c r="E13" i="1" s="1"/>
  <c r="L22" i="1"/>
  <c r="L13" i="1" s="1"/>
  <c r="H22" i="1"/>
  <c r="H13" i="1" s="1"/>
  <c r="D22" i="1"/>
  <c r="D13" i="1" s="1"/>
  <c r="J13" i="1"/>
  <c r="I18" i="1"/>
  <c r="K18" i="1" s="1"/>
  <c r="I14" i="1"/>
  <c r="I37" i="1"/>
  <c r="K37" i="1" s="1"/>
  <c r="I29" i="1"/>
  <c r="K29" i="1" s="1"/>
  <c r="K27" i="1"/>
  <c r="K14" i="1" l="1"/>
  <c r="I13" i="1"/>
  <c r="K13" i="1" s="1"/>
  <c r="I22" i="1"/>
  <c r="K22" i="1" s="1"/>
</calcChain>
</file>

<file path=xl/sharedStrings.xml><?xml version="1.0" encoding="utf-8"?>
<sst xmlns="http://schemas.openxmlformats.org/spreadsheetml/2006/main" count="164" uniqueCount="162">
  <si>
    <t>CENTRALIZAT</t>
  </si>
  <si>
    <t>CUI: 4446619</t>
  </si>
  <si>
    <t xml:space="preserve"> Anexa 13</t>
  </si>
  <si>
    <t>Cont de executie - Cheltuieli - Bugetul local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</si>
  <si>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</si>
  <si>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</si>
  <si>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</si>
  <si>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</si>
  <si>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</si>
  <si>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</si>
  <si>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</si>
  <si>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</si>
  <si>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</si>
  <si>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</si>
  <si>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</si>
  <si>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</si>
  <si>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</si>
  <si>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</si>
  <si>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</si>
  <si>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</si>
  <si>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</si>
  <si>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</si>
  <si>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</si>
  <si>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</si>
  <si>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</si>
  <si>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</si>
  <si>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</si>
  <si>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</si>
  <si>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</si>
  <si>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</si>
  <si>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</si>
  <si>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</si>
  <si>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</si>
  <si>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</si>
  <si>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</si>
  <si>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</si>
  <si>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</si>
  <si>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</si>
  <si>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</si>
  <si>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</si>
  <si>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</si>
  <si>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</si>
  <si>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</si>
  <si>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</si>
  <si>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</si>
  <si>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</si>
  <si>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</si>
  <si>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</si>
  <si>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</si>
  <si>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</si>
  <si>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</si>
  <si>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</si>
  <si>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</si>
  <si>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</si>
  <si>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</si>
  <si>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</si>
  <si>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</si>
  <si>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</si>
  <si>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</si>
  <si>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</si>
  <si>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</si>
  <si>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</si>
  <si>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</si>
  <si>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</si>
  <si>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</si>
  <si>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</si>
  <si>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</si>
  <si>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</si>
  <si>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</si>
  <si>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</si>
  <si>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</si>
  <si>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</si>
  <si>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</si>
  <si>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</si>
  <si>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</si>
  <si>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</si>
  <si>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</si>
  <si>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</si>
  <si>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</si>
  <si>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</si>
  <si>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</si>
  <si>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</si>
  <si>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</si>
  <si>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</si>
  <si>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</si>
  <si>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</si>
  <si>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</si>
  <si>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</si>
  <si>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69</t>
  </si>
  <si>
    <t>Servicii religioase</t>
  </si>
  <si>
    <t>67.02.06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</si>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</sst>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D14+D18+D22+D44+D51</f>
        <v>2196540</v>
      </c>
      <c r="E13" s="11">
        <f>E14+E18+E22+E44+E51</f>
        <v>2582938</v>
      </c>
      <c r="F13" s="11">
        <f>F14+F18+F22+F44+F51</f>
        <v>8342330</v>
      </c>
      <c r="G13" s="11">
        <f>G14+G18+G22+G44+G51</f>
        <v>9329338</v>
      </c>
      <c r="H13" s="11">
        <f>H14+H18+H22+H44+H51</f>
        <v>9309444</v>
      </c>
      <c r="I13" s="11">
        <f>I14+I18+I22+I44+I51</f>
        <v>9096207</v>
      </c>
      <c r="J13" s="11">
        <f>J14+J18+J22+J44+J51</f>
        <v>8456627</v>
      </c>
      <c r="K13" s="11">
        <f>I13-J13</f>
        <v>639580</v>
      </c>
      <c r="L13" s="11">
        <f>L14+L18+L22+L44+L51</f>
        <v>12909796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380540</v>
      </c>
      <c r="E14" s="11">
        <f>E15</f>
        <v>335540</v>
      </c>
      <c r="F14" s="11">
        <f>F15</f>
        <v>2570930</v>
      </c>
      <c r="G14" s="11">
        <f>G15</f>
        <v>2677030</v>
      </c>
      <c r="H14" s="11">
        <f>H15</f>
        <v>2664136</v>
      </c>
      <c r="I14" s="11">
        <f>I15</f>
        <v>2558057</v>
      </c>
      <c r="J14" s="11">
        <f>J15</f>
        <v>2469612</v>
      </c>
      <c r="K14" s="11">
        <f>I14-J14</f>
        <v>88445</v>
      </c>
      <c r="L14" s="11">
        <f>L15</f>
        <v>3241807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380540</v>
      </c>
      <c r="E15" s="11">
        <f>E16</f>
        <v>335540</v>
      </c>
      <c r="F15" s="11">
        <f>F16</f>
        <v>2570930</v>
      </c>
      <c r="G15" s="11">
        <f>G16</f>
        <v>2677030</v>
      </c>
      <c r="H15" s="11">
        <f>H16</f>
        <v>2664136</v>
      </c>
      <c r="I15" s="11">
        <f>I16</f>
        <v>2558057</v>
      </c>
      <c r="J15" s="11">
        <f>J16</f>
        <v>2469612</v>
      </c>
      <c r="K15" s="11">
        <f>I15-J15</f>
        <v>88445</v>
      </c>
      <c r="L15" s="11">
        <f>L16</f>
        <v>3241807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380540</v>
      </c>
      <c r="E16" s="11">
        <f>E17</f>
        <v>335540</v>
      </c>
      <c r="F16" s="11">
        <f>F17</f>
        <v>2570930</v>
      </c>
      <c r="G16" s="11">
        <f>G17</f>
        <v>2677030</v>
      </c>
      <c r="H16" s="11">
        <f>H17</f>
        <v>2664136</v>
      </c>
      <c r="I16" s="11">
        <f>I17</f>
        <v>2558057</v>
      </c>
      <c r="J16" s="11">
        <f>J17</f>
        <v>2469612</v>
      </c>
      <c r="K16" s="11">
        <f>I16-J16</f>
        <v>88445</v>
      </c>
      <c r="L16" s="11">
        <f>L17</f>
        <v>3241807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380540</v>
      </c>
      <c r="E17" s="11">
        <v>335540</v>
      </c>
      <c r="F17" s="11">
        <v>2570930</v>
      </c>
      <c r="G17" s="11">
        <v>2677030</v>
      </c>
      <c r="H17" s="11">
        <v>2664136</v>
      </c>
      <c r="I17" s="11">
        <v>2558057</v>
      </c>
      <c r="J17" s="11">
        <v>2469612</v>
      </c>
      <c r="K17" s="11">
        <f>I17-J17</f>
        <v>88445</v>
      </c>
      <c r="L17" s="11">
        <v>3241807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0</v>
      </c>
      <c r="E18" s="11">
        <f>+E19</f>
        <v>0</v>
      </c>
      <c r="F18" s="11">
        <f>+F19</f>
        <v>79980</v>
      </c>
      <c r="G18" s="11">
        <f>+G19</f>
        <v>94980</v>
      </c>
      <c r="H18" s="11">
        <f>+H19</f>
        <v>94980</v>
      </c>
      <c r="I18" s="11">
        <f>+I19</f>
        <v>74820</v>
      </c>
      <c r="J18" s="11">
        <f>+J19</f>
        <v>67546</v>
      </c>
      <c r="K18" s="11">
        <f>I18-J18</f>
        <v>7274</v>
      </c>
      <c r="L18" s="11">
        <f>+L19</f>
        <v>57433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+D20+D21</f>
        <v>0</v>
      </c>
      <c r="E19" s="11">
        <f>+E20+E21</f>
        <v>0</v>
      </c>
      <c r="F19" s="11">
        <f>+F20+F21</f>
        <v>79980</v>
      </c>
      <c r="G19" s="11">
        <f>+G20+G21</f>
        <v>94980</v>
      </c>
      <c r="H19" s="11">
        <f>+H20+H21</f>
        <v>94980</v>
      </c>
      <c r="I19" s="11">
        <f>+I20+I21</f>
        <v>74820</v>
      </c>
      <c r="J19" s="11">
        <f>+J20+J21</f>
        <v>67546</v>
      </c>
      <c r="K19" s="11">
        <f>I19-J19</f>
        <v>7274</v>
      </c>
      <c r="L19" s="11">
        <f>+L20+L21</f>
        <v>57433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225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79980</v>
      </c>
      <c r="G21" s="11">
        <v>94980</v>
      </c>
      <c r="H21" s="11">
        <v>94980</v>
      </c>
      <c r="I21" s="11">
        <v>74820</v>
      </c>
      <c r="J21" s="11">
        <v>67546</v>
      </c>
      <c r="K21" s="11">
        <f>I21-J21</f>
        <v>7274</v>
      </c>
      <c r="L21" s="11">
        <v>57208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D23+D29+D32+D37</f>
        <v>1606000</v>
      </c>
      <c r="E22" s="11">
        <f>E23+E29+E32+E37</f>
        <v>1531000</v>
      </c>
      <c r="F22" s="11">
        <f>F23+F29+F32+F37</f>
        <v>4794250</v>
      </c>
      <c r="G22" s="11">
        <f>G23+G29+G32+G37</f>
        <v>5017560</v>
      </c>
      <c r="H22" s="11">
        <f>H23+H29+H32+H37</f>
        <v>5010560</v>
      </c>
      <c r="I22" s="11">
        <f>I23+I29+I32+I37</f>
        <v>4923562</v>
      </c>
      <c r="J22" s="11">
        <f>J23+J29+J32+J37</f>
        <v>4564227</v>
      </c>
      <c r="K22" s="11">
        <f>I22-J22</f>
        <v>359335</v>
      </c>
      <c r="L22" s="11">
        <f>L23+L29+L32+L37</f>
        <v>3791492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D24+D27</f>
        <v>1282000</v>
      </c>
      <c r="E23" s="11">
        <f>E24+E27</f>
        <v>1187000</v>
      </c>
      <c r="F23" s="11">
        <f>F24+F27</f>
        <v>1974000</v>
      </c>
      <c r="G23" s="11">
        <f>G24+G27</f>
        <v>2122000</v>
      </c>
      <c r="H23" s="11">
        <f>H24+H27</f>
        <v>2122000</v>
      </c>
      <c r="I23" s="11">
        <f>I24+I27</f>
        <v>2122000</v>
      </c>
      <c r="J23" s="11">
        <f>J24+J27</f>
        <v>2050279</v>
      </c>
      <c r="K23" s="11">
        <f>I23-J23</f>
        <v>71721</v>
      </c>
      <c r="L23" s="11">
        <f>L24+L27</f>
        <v>1170332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D25+D26</f>
        <v>0</v>
      </c>
      <c r="E24" s="11">
        <f>E25+E26</f>
        <v>0</v>
      </c>
      <c r="F24" s="11">
        <f>F25+F26</f>
        <v>48000</v>
      </c>
      <c r="G24" s="11">
        <f>G25+G26</f>
        <v>48000</v>
      </c>
      <c r="H24" s="11">
        <f>H25+H26</f>
        <v>48000</v>
      </c>
      <c r="I24" s="11">
        <f>I25+I26</f>
        <v>48000</v>
      </c>
      <c r="J24" s="11">
        <f>J25+J26</f>
        <v>47910</v>
      </c>
      <c r="K24" s="11">
        <f>I24-J24</f>
        <v>90</v>
      </c>
      <c r="L24" s="11">
        <f>L25+L26</f>
        <v>50427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97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0</v>
      </c>
      <c r="E26" s="11">
        <v>0</v>
      </c>
      <c r="F26" s="11">
        <v>48000</v>
      </c>
      <c r="G26" s="11">
        <v>48000</v>
      </c>
      <c r="H26" s="11">
        <v>48000</v>
      </c>
      <c r="I26" s="11">
        <v>48000</v>
      </c>
      <c r="J26" s="11">
        <v>47910</v>
      </c>
      <c r="K26" s="11">
        <f>I26-J26</f>
        <v>90</v>
      </c>
      <c r="L26" s="11">
        <v>50330</v>
      </c>
    </row>
    <row r="27" spans="1:12" s="6" customFormat="1" ht="22.5" x14ac:dyDescent="0.25">
      <c r="A27" s="10" t="s">
        <v>61</v>
      </c>
      <c r="B27" s="10" t="s">
        <v>62</v>
      </c>
      <c r="C27" s="10" t="s">
        <v>63</v>
      </c>
      <c r="D27" s="11">
        <f>D28</f>
        <v>1282000</v>
      </c>
      <c r="E27" s="11">
        <f>E28</f>
        <v>1187000</v>
      </c>
      <c r="F27" s="11">
        <f>F28</f>
        <v>1926000</v>
      </c>
      <c r="G27" s="11">
        <f>G28</f>
        <v>2074000</v>
      </c>
      <c r="H27" s="11">
        <f>H28</f>
        <v>2074000</v>
      </c>
      <c r="I27" s="11">
        <f>I28</f>
        <v>2074000</v>
      </c>
      <c r="J27" s="11">
        <f>J28</f>
        <v>2002369</v>
      </c>
      <c r="K27" s="11">
        <f>I27-J27</f>
        <v>71631</v>
      </c>
      <c r="L27" s="11">
        <f>L28</f>
        <v>1119905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1282000</v>
      </c>
      <c r="E28" s="11">
        <v>1187000</v>
      </c>
      <c r="F28" s="11">
        <v>1926000</v>
      </c>
      <c r="G28" s="11">
        <v>2074000</v>
      </c>
      <c r="H28" s="11">
        <v>2074000</v>
      </c>
      <c r="I28" s="11">
        <v>2074000</v>
      </c>
      <c r="J28" s="11">
        <v>2002369</v>
      </c>
      <c r="K28" s="11">
        <f>I28-J28</f>
        <v>71631</v>
      </c>
      <c r="L28" s="11">
        <v>1119905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f>+D30</f>
        <v>240000</v>
      </c>
      <c r="E29" s="11">
        <f>+E30</f>
        <v>340000</v>
      </c>
      <c r="F29" s="11">
        <f>+F30</f>
        <v>359470</v>
      </c>
      <c r="G29" s="11">
        <f>+G30</f>
        <v>477310</v>
      </c>
      <c r="H29" s="11">
        <f>+H30</f>
        <v>477310</v>
      </c>
      <c r="I29" s="11">
        <f>+I30</f>
        <v>461751</v>
      </c>
      <c r="J29" s="11">
        <f>+J30</f>
        <v>244065</v>
      </c>
      <c r="K29" s="11">
        <f>I29-J29</f>
        <v>217686</v>
      </c>
      <c r="L29" s="11">
        <f>+L30</f>
        <v>242819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</f>
        <v>240000</v>
      </c>
      <c r="E30" s="11">
        <f>E31</f>
        <v>340000</v>
      </c>
      <c r="F30" s="11">
        <f>F31</f>
        <v>359470</v>
      </c>
      <c r="G30" s="11">
        <f>G31</f>
        <v>477310</v>
      </c>
      <c r="H30" s="11">
        <f>H31</f>
        <v>477310</v>
      </c>
      <c r="I30" s="11">
        <f>I31</f>
        <v>461751</v>
      </c>
      <c r="J30" s="11">
        <f>J31</f>
        <v>244065</v>
      </c>
      <c r="K30" s="11">
        <f>I30-J30</f>
        <v>217686</v>
      </c>
      <c r="L30" s="11">
        <f>L31</f>
        <v>242819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240000</v>
      </c>
      <c r="E31" s="11">
        <v>340000</v>
      </c>
      <c r="F31" s="11">
        <v>359470</v>
      </c>
      <c r="G31" s="11">
        <v>477310</v>
      </c>
      <c r="H31" s="11">
        <v>477310</v>
      </c>
      <c r="I31" s="11">
        <v>461751</v>
      </c>
      <c r="J31" s="11">
        <v>244065</v>
      </c>
      <c r="K31" s="11">
        <f>I31-J31</f>
        <v>217686</v>
      </c>
      <c r="L31" s="11">
        <v>242819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D33+D36</f>
        <v>84000</v>
      </c>
      <c r="E32" s="11">
        <f>E33+E36</f>
        <v>4000</v>
      </c>
      <c r="F32" s="11">
        <f>F33+F36</f>
        <v>196530</v>
      </c>
      <c r="G32" s="11">
        <f>G33+G36</f>
        <v>69000</v>
      </c>
      <c r="H32" s="11">
        <f>H33+H36</f>
        <v>69000</v>
      </c>
      <c r="I32" s="11">
        <f>I33+I36</f>
        <v>69000</v>
      </c>
      <c r="J32" s="11">
        <f>J33+J36</f>
        <v>69000</v>
      </c>
      <c r="K32" s="11">
        <f>I32-J32</f>
        <v>0</v>
      </c>
      <c r="L32" s="11">
        <f>L33+L36</f>
        <v>160725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f>D34+D35</f>
        <v>84000</v>
      </c>
      <c r="E33" s="11">
        <f>E34+E35</f>
        <v>4000</v>
      </c>
      <c r="F33" s="11">
        <f>F34+F35</f>
        <v>196530</v>
      </c>
      <c r="G33" s="11">
        <f>G34+G35</f>
        <v>34000</v>
      </c>
      <c r="H33" s="11">
        <f>H34+H35</f>
        <v>34000</v>
      </c>
      <c r="I33" s="11">
        <f>I34+I35</f>
        <v>34000</v>
      </c>
      <c r="J33" s="11">
        <f>J34+J35</f>
        <v>34000</v>
      </c>
      <c r="K33" s="11">
        <f>I33-J33</f>
        <v>0</v>
      </c>
      <c r="L33" s="11">
        <f>L34+L35</f>
        <v>125484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39770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0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84000</v>
      </c>
      <c r="E35" s="11">
        <v>4000</v>
      </c>
      <c r="F35" s="11">
        <v>156760</v>
      </c>
      <c r="G35" s="11">
        <v>34000</v>
      </c>
      <c r="H35" s="11">
        <v>34000</v>
      </c>
      <c r="I35" s="11">
        <v>34000</v>
      </c>
      <c r="J35" s="11">
        <v>34000</v>
      </c>
      <c r="K35" s="11">
        <f>I35-J35</f>
        <v>0</v>
      </c>
      <c r="L35" s="11">
        <v>125484</v>
      </c>
    </row>
    <row r="36" spans="1:12" s="6" customFormat="1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0</v>
      </c>
      <c r="G36" s="11">
        <v>35000</v>
      </c>
      <c r="H36" s="11">
        <v>35000</v>
      </c>
      <c r="I36" s="11">
        <v>35000</v>
      </c>
      <c r="J36" s="11">
        <v>35000</v>
      </c>
      <c r="K36" s="11">
        <f>I36-J36</f>
        <v>0</v>
      </c>
      <c r="L36" s="11">
        <v>35241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+D38+D40+D42</f>
        <v>0</v>
      </c>
      <c r="E37" s="11">
        <f>+E38+E40+E42</f>
        <v>0</v>
      </c>
      <c r="F37" s="11">
        <f>+F38+F40+F42</f>
        <v>2264250</v>
      </c>
      <c r="G37" s="11">
        <f>+G38+G40+G42</f>
        <v>2349250</v>
      </c>
      <c r="H37" s="11">
        <f>+H38+H40+H42</f>
        <v>2342250</v>
      </c>
      <c r="I37" s="11">
        <f>+I38+I40+I42</f>
        <v>2270811</v>
      </c>
      <c r="J37" s="11">
        <f>+J38+J40+J42</f>
        <v>2200883</v>
      </c>
      <c r="K37" s="11">
        <f>I37-J37</f>
        <v>69928</v>
      </c>
      <c r="L37" s="11">
        <f>+L38+L40+L42</f>
        <v>2217616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2166750</v>
      </c>
      <c r="G38" s="11">
        <f>G39</f>
        <v>1879750</v>
      </c>
      <c r="H38" s="11">
        <f>H39</f>
        <v>1872750</v>
      </c>
      <c r="I38" s="11">
        <f>I39</f>
        <v>1801311</v>
      </c>
      <c r="J38" s="11">
        <f>J39</f>
        <v>1750661</v>
      </c>
      <c r="K38" s="11">
        <f>I38-J38</f>
        <v>50650</v>
      </c>
      <c r="L38" s="11">
        <f>L39</f>
        <v>1767394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2166750</v>
      </c>
      <c r="G39" s="11">
        <v>1879750</v>
      </c>
      <c r="H39" s="11">
        <v>1872750</v>
      </c>
      <c r="I39" s="11">
        <v>1801311</v>
      </c>
      <c r="J39" s="11">
        <v>1750661</v>
      </c>
      <c r="K39" s="11">
        <f>I39-J39</f>
        <v>50650</v>
      </c>
      <c r="L39" s="11">
        <v>1767394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0</v>
      </c>
      <c r="E40" s="11">
        <f>E41</f>
        <v>0</v>
      </c>
      <c r="F40" s="11">
        <f>F41</f>
        <v>67500</v>
      </c>
      <c r="G40" s="11">
        <f>G41</f>
        <v>417500</v>
      </c>
      <c r="H40" s="11">
        <f>H41</f>
        <v>417500</v>
      </c>
      <c r="I40" s="11">
        <f>I41</f>
        <v>417500</v>
      </c>
      <c r="J40" s="11">
        <f>J41</f>
        <v>402572</v>
      </c>
      <c r="K40" s="11">
        <f>I40-J40</f>
        <v>14928</v>
      </c>
      <c r="L40" s="11">
        <f>L41</f>
        <v>402572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0</v>
      </c>
      <c r="E41" s="11">
        <v>0</v>
      </c>
      <c r="F41" s="11">
        <v>67500</v>
      </c>
      <c r="G41" s="11">
        <v>417500</v>
      </c>
      <c r="H41" s="11">
        <v>417500</v>
      </c>
      <c r="I41" s="11">
        <v>417500</v>
      </c>
      <c r="J41" s="11">
        <v>402572</v>
      </c>
      <c r="K41" s="11">
        <f>I41-J41</f>
        <v>14928</v>
      </c>
      <c r="L41" s="11">
        <v>402572</v>
      </c>
    </row>
    <row r="42" spans="1:12" s="6" customFormat="1" ht="22.5" x14ac:dyDescent="0.25">
      <c r="A42" s="10" t="s">
        <v>106</v>
      </c>
      <c r="B42" s="10" t="s">
        <v>107</v>
      </c>
      <c r="C42" s="10" t="s">
        <v>108</v>
      </c>
      <c r="D42" s="11">
        <f>D43</f>
        <v>0</v>
      </c>
      <c r="E42" s="11">
        <f>E43</f>
        <v>0</v>
      </c>
      <c r="F42" s="11">
        <f>F43</f>
        <v>30000</v>
      </c>
      <c r="G42" s="11">
        <f>G43</f>
        <v>52000</v>
      </c>
      <c r="H42" s="11">
        <f>H43</f>
        <v>52000</v>
      </c>
      <c r="I42" s="11">
        <f>I43</f>
        <v>52000</v>
      </c>
      <c r="J42" s="11">
        <f>J43</f>
        <v>47650</v>
      </c>
      <c r="K42" s="11">
        <f>I42-J42</f>
        <v>4350</v>
      </c>
      <c r="L42" s="11">
        <f>L43</f>
        <v>47650</v>
      </c>
    </row>
    <row r="43" spans="1:12" s="6" customFormat="1" x14ac:dyDescent="0.25">
      <c r="A43" s="10" t="s">
        <v>109</v>
      </c>
      <c r="B43" s="10" t="s">
        <v>110</v>
      </c>
      <c r="C43" s="10" t="s">
        <v>111</v>
      </c>
      <c r="D43" s="11">
        <v>0</v>
      </c>
      <c r="E43" s="11">
        <v>0</v>
      </c>
      <c r="F43" s="11">
        <v>30000</v>
      </c>
      <c r="G43" s="11">
        <v>52000</v>
      </c>
      <c r="H43" s="11">
        <v>52000</v>
      </c>
      <c r="I43" s="11">
        <v>52000</v>
      </c>
      <c r="J43" s="11">
        <v>47650</v>
      </c>
      <c r="K43" s="11">
        <f>I43-J43</f>
        <v>4350</v>
      </c>
      <c r="L43" s="11">
        <v>47650</v>
      </c>
    </row>
    <row r="44" spans="1:12" s="6" customFormat="1" ht="33" x14ac:dyDescent="0.25">
      <c r="A44" s="10" t="s">
        <v>112</v>
      </c>
      <c r="B44" s="10" t="s">
        <v>113</v>
      </c>
      <c r="C44" s="10" t="s">
        <v>114</v>
      </c>
      <c r="D44" s="11">
        <f>D45+D48</f>
        <v>60000</v>
      </c>
      <c r="E44" s="11">
        <f>E45+E48</f>
        <v>195168</v>
      </c>
      <c r="F44" s="11">
        <f>F45+F48</f>
        <v>552000</v>
      </c>
      <c r="G44" s="11">
        <f>G45+G48</f>
        <v>740368</v>
      </c>
      <c r="H44" s="11">
        <f>H45+H48</f>
        <v>740368</v>
      </c>
      <c r="I44" s="11">
        <f>I45+I48</f>
        <v>740368</v>
      </c>
      <c r="J44" s="11">
        <f>J45+J48</f>
        <v>595976</v>
      </c>
      <c r="K44" s="11">
        <f>I44-J44</f>
        <v>144392</v>
      </c>
      <c r="L44" s="11">
        <f>L45+L48</f>
        <v>600747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+D46+D47</f>
        <v>60000</v>
      </c>
      <c r="E45" s="11">
        <f>+E46+E47</f>
        <v>165168</v>
      </c>
      <c r="F45" s="11">
        <f>+F46+F47</f>
        <v>552000</v>
      </c>
      <c r="G45" s="11">
        <f>+G46+G47</f>
        <v>645368</v>
      </c>
      <c r="H45" s="11">
        <f>+H46+H47</f>
        <v>645368</v>
      </c>
      <c r="I45" s="11">
        <f>+I46+I47</f>
        <v>645368</v>
      </c>
      <c r="J45" s="11">
        <f>+J46+J47</f>
        <v>558030</v>
      </c>
      <c r="K45" s="11">
        <f>I45-J45</f>
        <v>87338</v>
      </c>
      <c r="L45" s="11">
        <f>+L46+L47</f>
        <v>562801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149000</v>
      </c>
      <c r="G46" s="11">
        <v>174000</v>
      </c>
      <c r="H46" s="11">
        <v>174000</v>
      </c>
      <c r="I46" s="11">
        <v>174000</v>
      </c>
      <c r="J46" s="11">
        <v>141791</v>
      </c>
      <c r="K46" s="11">
        <f>I46-J46</f>
        <v>32209</v>
      </c>
      <c r="L46" s="11">
        <v>251758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60000</v>
      </c>
      <c r="E47" s="11">
        <v>165168</v>
      </c>
      <c r="F47" s="11">
        <v>403000</v>
      </c>
      <c r="G47" s="11">
        <v>471368</v>
      </c>
      <c r="H47" s="11">
        <v>471368</v>
      </c>
      <c r="I47" s="11">
        <v>471368</v>
      </c>
      <c r="J47" s="11">
        <v>416239</v>
      </c>
      <c r="K47" s="11">
        <f>I47-J47</f>
        <v>55129</v>
      </c>
      <c r="L47" s="11">
        <v>311043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</f>
        <v>0</v>
      </c>
      <c r="E48" s="11">
        <f>+E49</f>
        <v>30000</v>
      </c>
      <c r="F48" s="11">
        <f>+F49</f>
        <v>0</v>
      </c>
      <c r="G48" s="11">
        <f>+G49</f>
        <v>95000</v>
      </c>
      <c r="H48" s="11">
        <f>+H49</f>
        <v>95000</v>
      </c>
      <c r="I48" s="11">
        <f>+I49</f>
        <v>95000</v>
      </c>
      <c r="J48" s="11">
        <f>+J49</f>
        <v>37946</v>
      </c>
      <c r="K48" s="11">
        <f>I48-J48</f>
        <v>57054</v>
      </c>
      <c r="L48" s="11">
        <f>+L49</f>
        <v>37946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D50</f>
        <v>0</v>
      </c>
      <c r="E49" s="11">
        <f>E50</f>
        <v>30000</v>
      </c>
      <c r="F49" s="11">
        <f>F50</f>
        <v>0</v>
      </c>
      <c r="G49" s="11">
        <f>G50</f>
        <v>95000</v>
      </c>
      <c r="H49" s="11">
        <f>H50</f>
        <v>95000</v>
      </c>
      <c r="I49" s="11">
        <f>I50</f>
        <v>95000</v>
      </c>
      <c r="J49" s="11">
        <f>J50</f>
        <v>37946</v>
      </c>
      <c r="K49" s="11">
        <f>I49-J49</f>
        <v>57054</v>
      </c>
      <c r="L49" s="11">
        <f>L50</f>
        <v>37946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0</v>
      </c>
      <c r="E50" s="11">
        <v>30000</v>
      </c>
      <c r="F50" s="11">
        <v>0</v>
      </c>
      <c r="G50" s="11">
        <v>95000</v>
      </c>
      <c r="H50" s="11">
        <v>95000</v>
      </c>
      <c r="I50" s="11">
        <v>95000</v>
      </c>
      <c r="J50" s="11">
        <v>37946</v>
      </c>
      <c r="K50" s="11">
        <f>I50-J50</f>
        <v>57054</v>
      </c>
      <c r="L50" s="11">
        <v>37946</v>
      </c>
    </row>
    <row r="51" spans="1:12" s="6" customFormat="1" ht="22.5" x14ac:dyDescent="0.25">
      <c r="A51" s="10" t="s">
        <v>133</v>
      </c>
      <c r="B51" s="10" t="s">
        <v>134</v>
      </c>
      <c r="C51" s="10" t="s">
        <v>135</v>
      </c>
      <c r="D51" s="11">
        <f>+D52</f>
        <v>150000</v>
      </c>
      <c r="E51" s="11">
        <f>+E52</f>
        <v>521230</v>
      </c>
      <c r="F51" s="11">
        <f>+F52</f>
        <v>345170</v>
      </c>
      <c r="G51" s="11">
        <f>+G52</f>
        <v>799400</v>
      </c>
      <c r="H51" s="11">
        <f>+H52</f>
        <v>799400</v>
      </c>
      <c r="I51" s="11">
        <f>+I52</f>
        <v>799400</v>
      </c>
      <c r="J51" s="11">
        <f>+J52</f>
        <v>759266</v>
      </c>
      <c r="K51" s="11">
        <f>I51-J51</f>
        <v>40134</v>
      </c>
      <c r="L51" s="11">
        <f>+L52</f>
        <v>5218317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D53</f>
        <v>150000</v>
      </c>
      <c r="E52" s="11">
        <f>E53</f>
        <v>521230</v>
      </c>
      <c r="F52" s="11">
        <f>F53</f>
        <v>345170</v>
      </c>
      <c r="G52" s="11">
        <f>G53</f>
        <v>799400</v>
      </c>
      <c r="H52" s="11">
        <f>H53</f>
        <v>799400</v>
      </c>
      <c r="I52" s="11">
        <f>I53</f>
        <v>799400</v>
      </c>
      <c r="J52" s="11">
        <f>J53</f>
        <v>759266</v>
      </c>
      <c r="K52" s="11">
        <f>I52-J52</f>
        <v>40134</v>
      </c>
      <c r="L52" s="11">
        <f>L53</f>
        <v>5218317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150000</v>
      </c>
      <c r="E53" s="11">
        <f>E54</f>
        <v>521230</v>
      </c>
      <c r="F53" s="11">
        <f>F54</f>
        <v>345170</v>
      </c>
      <c r="G53" s="11">
        <f>G54</f>
        <v>799400</v>
      </c>
      <c r="H53" s="11">
        <f>H54</f>
        <v>799400</v>
      </c>
      <c r="I53" s="11">
        <f>I54</f>
        <v>799400</v>
      </c>
      <c r="J53" s="11">
        <f>J54</f>
        <v>759266</v>
      </c>
      <c r="K53" s="11">
        <f>I53-J53</f>
        <v>40134</v>
      </c>
      <c r="L53" s="11">
        <f>L54</f>
        <v>5218317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150000</v>
      </c>
      <c r="E54" s="11">
        <v>521230</v>
      </c>
      <c r="F54" s="11">
        <v>345170</v>
      </c>
      <c r="G54" s="11">
        <v>799400</v>
      </c>
      <c r="H54" s="11">
        <v>799400</v>
      </c>
      <c r="I54" s="11">
        <v>799400</v>
      </c>
      <c r="J54" s="11">
        <v>759266</v>
      </c>
      <c r="K54" s="11">
        <f>I54-J54</f>
        <v>40134</v>
      </c>
      <c r="L54" s="11">
        <v>5218317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-1073861</v>
      </c>
      <c r="K55" s="11">
        <f>I55-J55</f>
        <v>1073861</v>
      </c>
      <c r="L55" s="11">
        <v>0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0</v>
      </c>
      <c r="G56" s="11">
        <v>371398</v>
      </c>
      <c r="H56" s="11">
        <v>0</v>
      </c>
      <c r="I56" s="11">
        <v>0</v>
      </c>
      <c r="J56" s="11">
        <v>597724</v>
      </c>
      <c r="K56" s="11">
        <f>I56-J56</f>
        <v>-597724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-1073861</v>
      </c>
      <c r="K57" s="11">
        <f>I57-J57</f>
        <v>1073861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-371398</v>
      </c>
      <c r="H58" s="11">
        <v>0</v>
      </c>
      <c r="I58" s="11">
        <v>0</v>
      </c>
      <c r="J58" s="11">
        <v>-1671585</v>
      </c>
      <c r="K58" s="11">
        <f>I58-J58</f>
        <v>1671585</v>
      </c>
      <c r="L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13" t="s">
        <v>157</v>
      </c>
      <c r="B60" s="13"/>
      <c r="C60" s="13"/>
      <c r="D60" s="13"/>
      <c r="E60" s="13" t="s">
        <v>159</v>
      </c>
      <c r="F60" s="13"/>
      <c r="G60" s="13"/>
      <c r="H60" s="13"/>
      <c r="I60" s="13" t="s">
        <v>160</v>
      </c>
      <c r="J60" s="13"/>
      <c r="K60" s="13"/>
      <c r="L60" s="13"/>
    </row>
    <row r="61" spans="1:12" x14ac:dyDescent="0.25">
      <c r="A61" s="3" t="s">
        <v>158</v>
      </c>
      <c r="B61" s="3"/>
      <c r="C61" s="3"/>
      <c r="D61" s="3"/>
      <c r="E61" s="3"/>
      <c r="F61" s="3"/>
      <c r="G61" s="3"/>
      <c r="H61" s="3"/>
      <c r="I61" s="3" t="s">
        <v>161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5">
    <mergeCell ref="L7:L11"/>
    <mergeCell ref="A60:D60"/>
    <mergeCell ref="A61:D61"/>
    <mergeCell ref="E60:H60"/>
    <mergeCell ref="E61:H61"/>
    <mergeCell ref="I60:L60"/>
    <mergeCell ref="I61:L6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2023-02-09T06:38:40Z</dcterms:created>
  <dcterms:modified xsi:type="dcterms:W3CDTF">2023-02-09T06:38:46Z</dcterms:modified>
</cp:coreProperties>
</file>