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umest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E14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F32" i="1"/>
  <c r="K32" i="1"/>
  <c r="D34" i="1"/>
  <c r="E34" i="1"/>
  <c r="E33" i="1" s="1"/>
  <c r="G34" i="1"/>
  <c r="G33" i="1" s="1"/>
  <c r="H34" i="1"/>
  <c r="I34" i="1"/>
  <c r="J34" i="1"/>
  <c r="J33" i="1" s="1"/>
  <c r="F35" i="1"/>
  <c r="K35" i="1" s="1"/>
  <c r="F36" i="1"/>
  <c r="K36" i="1"/>
  <c r="F37" i="1"/>
  <c r="K37" i="1" s="1"/>
  <c r="D39" i="1"/>
  <c r="D38" i="1" s="1"/>
  <c r="E39" i="1"/>
  <c r="E38" i="1" s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F43" i="1"/>
  <c r="K43" i="1" s="1"/>
  <c r="D45" i="1"/>
  <c r="D44" i="1" s="1"/>
  <c r="E45" i="1"/>
  <c r="E44" i="1" s="1"/>
  <c r="F45" i="1"/>
  <c r="K45" i="1" s="1"/>
  <c r="G45" i="1"/>
  <c r="G44" i="1" s="1"/>
  <c r="F44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 s="1"/>
  <c r="D53" i="1"/>
  <c r="D52" i="1" s="1"/>
  <c r="E53" i="1"/>
  <c r="F53" i="1"/>
  <c r="K53" i="1" s="1"/>
  <c r="G53" i="1"/>
  <c r="H53" i="1"/>
  <c r="I53" i="1"/>
  <c r="J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 s="1"/>
  <c r="D58" i="1"/>
  <c r="E58" i="1"/>
  <c r="F58" i="1"/>
  <c r="K58" i="1" s="1"/>
  <c r="G58" i="1"/>
  <c r="H58" i="1"/>
  <c r="I58" i="1"/>
  <c r="J58" i="1"/>
  <c r="F59" i="1"/>
  <c r="K59" i="1"/>
  <c r="F60" i="1"/>
  <c r="K60" i="1" s="1"/>
  <c r="F61" i="1"/>
  <c r="K61" i="1"/>
  <c r="D64" i="1"/>
  <c r="D63" i="1" s="1"/>
  <c r="D62" i="1" s="1"/>
  <c r="E64" i="1"/>
  <c r="E63" i="1" s="1"/>
  <c r="E62" i="1" s="1"/>
  <c r="G64" i="1"/>
  <c r="G63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 s="1"/>
  <c r="F66" i="1"/>
  <c r="K66" i="1"/>
  <c r="G62" i="1" l="1"/>
  <c r="F62" i="1" s="1"/>
  <c r="K62" i="1" s="1"/>
  <c r="F63" i="1"/>
  <c r="K63" i="1" s="1"/>
  <c r="J52" i="1"/>
  <c r="J47" i="1"/>
  <c r="F38" i="1"/>
  <c r="K38" i="1" s="1"/>
  <c r="I52" i="1"/>
  <c r="I47" i="1"/>
  <c r="I33" i="1"/>
  <c r="I14" i="1" s="1"/>
  <c r="I13" i="1" s="1"/>
  <c r="H52" i="1"/>
  <c r="H47" i="1"/>
  <c r="H33" i="1"/>
  <c r="J14" i="1"/>
  <c r="J13" i="1" s="1"/>
  <c r="G48" i="1"/>
  <c r="F49" i="1"/>
  <c r="K49" i="1" s="1"/>
  <c r="K44" i="1"/>
  <c r="F33" i="1"/>
  <c r="F23" i="1"/>
  <c r="K23" i="1" s="1"/>
  <c r="G22" i="1"/>
  <c r="F22" i="1" s="1"/>
  <c r="K22" i="1" s="1"/>
  <c r="H14" i="1"/>
  <c r="E52" i="1"/>
  <c r="E47" i="1" s="1"/>
  <c r="E13" i="1" s="1"/>
  <c r="D47" i="1"/>
  <c r="D33" i="1"/>
  <c r="D14" i="1" s="1"/>
  <c r="D13" i="1" s="1"/>
  <c r="F50" i="1"/>
  <c r="K50" i="1" s="1"/>
  <c r="F34" i="1"/>
  <c r="K34" i="1" s="1"/>
  <c r="G55" i="1"/>
  <c r="F55" i="1" s="1"/>
  <c r="K55" i="1" s="1"/>
  <c r="G16" i="1"/>
  <c r="F64" i="1"/>
  <c r="K64" i="1" s="1"/>
  <c r="I11" i="1" l="1"/>
  <c r="I12" i="1"/>
  <c r="D11" i="1"/>
  <c r="D12" i="1"/>
  <c r="E11" i="1"/>
  <c r="E12" i="1"/>
  <c r="F16" i="1"/>
  <c r="K16" i="1" s="1"/>
  <c r="G15" i="1"/>
  <c r="H13" i="1"/>
  <c r="G47" i="1"/>
  <c r="F47" i="1" s="1"/>
  <c r="K47" i="1" s="1"/>
  <c r="F48" i="1"/>
  <c r="K48" i="1" s="1"/>
  <c r="G52" i="1"/>
  <c r="F52" i="1" s="1"/>
  <c r="K52" i="1" s="1"/>
  <c r="J11" i="1"/>
  <c r="J12" i="1"/>
  <c r="K33" i="1"/>
  <c r="F15" i="1" l="1"/>
  <c r="K15" i="1" s="1"/>
  <c r="G14" i="1"/>
  <c r="H11" i="1"/>
  <c r="H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<sst xmlns="http://schemas.openxmlformats.org/spreadsheetml/2006/main" count="194" uniqueCount="194">
  <si>
    <t>JUDETUL  VASLUI</t>
  </si>
  <si>
    <t>COMUNA DUMESTI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</si>
  <si>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</si>
  <si>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</si>
  <si>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</si>
  <si>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</si>
  <si>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</si>
  <si>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</si>
  <si>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</si>
  <si>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</si>
  <si>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</si>
  <si>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</si>
  <si>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</si>
  <si>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</si>
  <si>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</si>
  <si>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</si>
  <si>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</si>
  <si>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</si>
  <si>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</si>
  <si>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</si>
  <si>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</si>
  <si>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</si>
  <si>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</si>
  <si>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</si>
  <si>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</si>
  <si>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</si>
  <si>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</si>
  <si>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</si>
  <si>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</si>
  <si>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</si>
  <si>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</si>
  <si>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</si>
  <si>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</si>
  <si>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</si>
  <si>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</si>
  <si>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</si>
  <si>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</si>
  <si>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</si>
  <si>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</si>
  <si>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</si>
  <si>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</si>
  <si>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</si>
  <si>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</si>
  <si>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</si>
  <si>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</si>
  <si>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</si>
  <si>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</si>
  <si>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</si>
  <si>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</si>
  <si>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</si>
  <si>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</si>
  <si>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</si>
  <si>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</si>
  <si>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</si>
  <si>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</si>
  <si>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</si>
  <si>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</si>
  <si>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</si>
  <si>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</si>
  <si>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</si>
  <si>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</si>
  <si>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</si>
  <si>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</si>
  <si>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</si>
  <si>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</si>
  <si>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</si>
  <si>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</si>
  <si>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</si>
  <si>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</si>
  <si>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</si>
  <si>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</si>
  <si>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</si>
  <si>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</si>
  <si>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</si>
  <si>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</si>
  <si>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</si>
  <si>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</si>
  <si>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</si>
  <si>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</si>
  <si>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</si>
  <si>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</si>
  <si>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</si>
  <si>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</si>
  <si>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</si>
  <si>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</si>
  <si>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</si>
  <si>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</si>
  <si>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</si>
  <si>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</si>
  <si>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</si>
  <si>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</si>
  <si>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</si>
  <si>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</si>
  <si>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</si>
  <si>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</si>
  <si>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</si>
  <si>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</si>
  <si>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</si>
  <si>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</si>
  <si>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</si>
  <si>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</si>
  <si>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</si>
  <si>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</si>
  <si>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</si>
  <si>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</si>
  <si>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</si>
  <si>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</si>
  <si>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</si>
  <si>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</si>
  <si>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</si>
  <si>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</si>
  <si>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</si>
  <si>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</si>
  <si>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</si>
  <si>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</si>
  <si>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</si>
  <si>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</si>
  <si>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</si>
  <si>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</si>
  <si>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</si>
  <si>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</si>
  <si>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</si>
  <si>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</si>
  <si>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</si>
  <si>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</si>
  <si>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</si>
  <si>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</si>
  <si>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</si>
  <si>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</si>
  <si>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</si>
  <si>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</si>
  <si>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</si>
  <si>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</si>
  <si>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</si>
  <si>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</si>
  <si>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</si>
  <si>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</si>
  <si>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</si>
  <si>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</si>
  <si>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</si>
  <si>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</si>
  <si>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</si>
  <si>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</si>
  <si>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</si>
  <si>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</si>
  <si>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</si>
  <si>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</si>
  <si>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</si>
  <si>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</si>
  <si>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</si>
  <si>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</si>
  <si>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</si>
  <si>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</si>
  <si>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</si>
  <si>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</si>
  <si>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</si>
  <si>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</si>
  <si>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</si>
  <si>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</si>
  <si>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</si>
  <si>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</si>
  <si>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</si>
  <si>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100</t>
  </si>
  <si>
    <t>Transferuri voluntare,  altele decat subventiile (cod 37.02.01+37.02.50)</t>
  </si>
  <si>
    <t>37.02</t>
  </si>
  <si>
    <t>101</t>
  </si>
  <si>
    <t>Donatii si sponsorizari</t>
  </si>
  <si>
    <t>37.02.01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</si>
  <si>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</si>
  <si>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</si>
  <si>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</si>
  <si>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</si>
  <si>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</si>
  <si>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</si>
  <si>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</si>
  <si>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</si>
  <si>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</si>
  <si>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</si>
  <si>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</si>
  <si>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</si>
  <si>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</si>
  <si>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</si>
  <si>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</si>
  <si>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</si>
  <si>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</si>
  <si>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</si>
  <si>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165</t>
  </si>
  <si>
    <t>Subventii din bugetul de stat pentru finantarea sanatatii</t>
  </si>
  <si>
    <t>42.02.41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</si>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</sst>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D13+D62</f>
        <v>5849651</v>
      </c>
      <c r="E11" s="11">
        <f>E13+E62</f>
        <v>1413330</v>
      </c>
      <c r="F11" s="11">
        <f>G11+H11</f>
        <v>2201143</v>
      </c>
      <c r="G11" s="11">
        <f>G13+G62</f>
        <v>972280</v>
      </c>
      <c r="H11" s="11">
        <f>H13+H62</f>
        <v>1228863</v>
      </c>
      <c r="I11" s="11">
        <f>I13+I62</f>
        <v>1050365</v>
      </c>
      <c r="J11" s="11">
        <f>J13+J62</f>
        <v>0</v>
      </c>
      <c r="K11" s="11">
        <f>F11-I11-J11</f>
        <v>1150778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D13-D34-D58</f>
        <v>1221621</v>
      </c>
      <c r="E12" s="11">
        <f>E13-E34-E58</f>
        <v>245300</v>
      </c>
      <c r="F12" s="11">
        <f>G12+H12</f>
        <v>1426593</v>
      </c>
      <c r="G12" s="11">
        <f>G13-G34-G58</f>
        <v>972280</v>
      </c>
      <c r="H12" s="11">
        <f>H13-H34-H58</f>
        <v>454313</v>
      </c>
      <c r="I12" s="11">
        <f>I13-I34-I58</f>
        <v>275815</v>
      </c>
      <c r="J12" s="11">
        <f>J13-J34-J58</f>
        <v>0</v>
      </c>
      <c r="K12" s="11">
        <f>F12-I12-J12</f>
        <v>1150778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D14+D47</f>
        <v>5734651</v>
      </c>
      <c r="E13" s="11">
        <f>E14+E47</f>
        <v>1388330</v>
      </c>
      <c r="F13" s="11">
        <f>G13+H13</f>
        <v>2190577</v>
      </c>
      <c r="G13" s="11">
        <f>G14+G47</f>
        <v>972280</v>
      </c>
      <c r="H13" s="11">
        <f>H14+H47</f>
        <v>1218297</v>
      </c>
      <c r="I13" s="11">
        <f>I14+I47</f>
        <v>1039799</v>
      </c>
      <c r="J13" s="11">
        <f>J14+J47</f>
        <v>0</v>
      </c>
      <c r="K13" s="11">
        <f>F13-I13-J13</f>
        <v>1150778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D15+D22+D33+D44</f>
        <v>5544046</v>
      </c>
      <c r="E14" s="11">
        <f>E15+E22+E33+E44</f>
        <v>1370800</v>
      </c>
      <c r="F14" s="11">
        <f>G14+H14</f>
        <v>1443898</v>
      </c>
      <c r="G14" s="11">
        <f>G15+G22+G33+G44</f>
        <v>356861</v>
      </c>
      <c r="H14" s="11">
        <f>H15+H22+H33+H44</f>
        <v>1087037</v>
      </c>
      <c r="I14" s="11">
        <f>I15+I22+I33+I44</f>
        <v>1002545</v>
      </c>
      <c r="J14" s="11">
        <f>J15+J22+J33+J44</f>
        <v>0</v>
      </c>
      <c r="K14" s="11">
        <f>F14-I14-J14</f>
        <v>441353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575743</v>
      </c>
      <c r="E15" s="11">
        <f>+E16</f>
        <v>125243</v>
      </c>
      <c r="F15" s="11">
        <f>G15+H15</f>
        <v>130106</v>
      </c>
      <c r="G15" s="11">
        <f>+G16</f>
        <v>0</v>
      </c>
      <c r="H15" s="11">
        <f>+H16</f>
        <v>130106</v>
      </c>
      <c r="I15" s="11">
        <f>+I16</f>
        <v>130106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575743</v>
      </c>
      <c r="E16" s="11">
        <f>E17+E19</f>
        <v>125243</v>
      </c>
      <c r="F16" s="11">
        <f>G16+H16</f>
        <v>130106</v>
      </c>
      <c r="G16" s="11">
        <f>G17+G19</f>
        <v>0</v>
      </c>
      <c r="H16" s="11">
        <f>H17+H19</f>
        <v>130106</v>
      </c>
      <c r="I16" s="11">
        <f>I17+I19</f>
        <v>130106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3000</v>
      </c>
      <c r="E17" s="11">
        <f>+E18</f>
        <v>500</v>
      </c>
      <c r="F17" s="11">
        <f>G17+H17</f>
        <v>1076</v>
      </c>
      <c r="G17" s="11">
        <f>+G18</f>
        <v>0</v>
      </c>
      <c r="H17" s="11">
        <f>+H18</f>
        <v>1076</v>
      </c>
      <c r="I17" s="11">
        <f>+I18</f>
        <v>1076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3000</v>
      </c>
      <c r="E18" s="11">
        <v>500</v>
      </c>
      <c r="F18" s="11">
        <f>G18+H18</f>
        <v>1076</v>
      </c>
      <c r="G18" s="11">
        <v>0</v>
      </c>
      <c r="H18" s="11">
        <v>1076</v>
      </c>
      <c r="I18" s="11">
        <v>1076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572743</v>
      </c>
      <c r="E19" s="11">
        <f>E20+E21</f>
        <v>124743</v>
      </c>
      <c r="F19" s="11">
        <f>G19+H19</f>
        <v>129030</v>
      </c>
      <c r="G19" s="11">
        <f>G20+G21</f>
        <v>0</v>
      </c>
      <c r="H19" s="11">
        <f>H20+H21</f>
        <v>129030</v>
      </c>
      <c r="I19" s="11">
        <f>I20+I21</f>
        <v>129030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174743</v>
      </c>
      <c r="E20" s="11">
        <v>24743</v>
      </c>
      <c r="F20" s="11">
        <f>G20+H20</f>
        <v>33355</v>
      </c>
      <c r="G20" s="11">
        <v>0</v>
      </c>
      <c r="H20" s="11">
        <v>33355</v>
      </c>
      <c r="I20" s="11">
        <v>33355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398000</v>
      </c>
      <c r="E21" s="11">
        <v>100000</v>
      </c>
      <c r="F21" s="11">
        <f>G21+H21</f>
        <v>95675</v>
      </c>
      <c r="G21" s="11">
        <v>0</v>
      </c>
      <c r="H21" s="11">
        <v>95675</v>
      </c>
      <c r="I21" s="11">
        <v>95675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371508</v>
      </c>
      <c r="E22" s="11">
        <f>E23</f>
        <v>84942</v>
      </c>
      <c r="F22" s="11">
        <f>G22+H22</f>
        <v>455161</v>
      </c>
      <c r="G22" s="11">
        <f>G23</f>
        <v>306603</v>
      </c>
      <c r="H22" s="11">
        <f>H23</f>
        <v>148558</v>
      </c>
      <c r="I22" s="11">
        <f>I23</f>
        <v>102305</v>
      </c>
      <c r="J22" s="11">
        <f>J23</f>
        <v>0</v>
      </c>
      <c r="K22" s="11">
        <f>F22-I22-J22</f>
        <v>352856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D24+D27+D31+D32</f>
        <v>371508</v>
      </c>
      <c r="E23" s="11">
        <f>E24+E27+E31+E32</f>
        <v>84942</v>
      </c>
      <c r="F23" s="11">
        <f>G23+H23</f>
        <v>455161</v>
      </c>
      <c r="G23" s="11">
        <f>G24+G27+G31+G32</f>
        <v>306603</v>
      </c>
      <c r="H23" s="11">
        <f>H24+H27+H31+H32</f>
        <v>148558</v>
      </c>
      <c r="I23" s="11">
        <f>I24+I27+I31+I32</f>
        <v>102305</v>
      </c>
      <c r="J23" s="11">
        <f>J24+J27+J31+J32</f>
        <v>0</v>
      </c>
      <c r="K23" s="11">
        <f>F23-I23-J23</f>
        <v>352856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44689</v>
      </c>
      <c r="E24" s="11">
        <f>E25+E26</f>
        <v>19423</v>
      </c>
      <c r="F24" s="11">
        <f>G24+H24</f>
        <v>53658</v>
      </c>
      <c r="G24" s="11">
        <f>G25+G26</f>
        <v>30462</v>
      </c>
      <c r="H24" s="11">
        <f>H25+H26</f>
        <v>23196</v>
      </c>
      <c r="I24" s="11">
        <f>I25+I26</f>
        <v>14340</v>
      </c>
      <c r="J24" s="11">
        <f>J25+J26</f>
        <v>0</v>
      </c>
      <c r="K24" s="11">
        <f>F24-I24-J24</f>
        <v>39318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30366</v>
      </c>
      <c r="E25" s="11">
        <v>10000</v>
      </c>
      <c r="F25" s="11">
        <f>G25+H25</f>
        <v>37216</v>
      </c>
      <c r="G25" s="11">
        <v>19636</v>
      </c>
      <c r="H25" s="11">
        <v>17580</v>
      </c>
      <c r="I25" s="11">
        <v>11895</v>
      </c>
      <c r="J25" s="11">
        <v>0</v>
      </c>
      <c r="K25" s="11">
        <f>F25-I25-J25</f>
        <v>25321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14323</v>
      </c>
      <c r="E26" s="11">
        <v>9423</v>
      </c>
      <c r="F26" s="11">
        <f>G26+H26</f>
        <v>16442</v>
      </c>
      <c r="G26" s="11">
        <v>10826</v>
      </c>
      <c r="H26" s="11">
        <v>5616</v>
      </c>
      <c r="I26" s="11">
        <v>2445</v>
      </c>
      <c r="J26" s="11">
        <v>0</v>
      </c>
      <c r="K26" s="11">
        <f>F26-I26-J26</f>
        <v>13997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321819</v>
      </c>
      <c r="E27" s="11">
        <f>E28+E29+E30</f>
        <v>64019</v>
      </c>
      <c r="F27" s="11">
        <f>G27+H27</f>
        <v>396492</v>
      </c>
      <c r="G27" s="11">
        <f>G28+G29+G30</f>
        <v>276141</v>
      </c>
      <c r="H27" s="11">
        <f>H28+H29+H30</f>
        <v>120351</v>
      </c>
      <c r="I27" s="11">
        <f>I28+I29+I30</f>
        <v>87954</v>
      </c>
      <c r="J27" s="11">
        <f>J28+J29+J30</f>
        <v>0</v>
      </c>
      <c r="K27" s="11">
        <f>F27-I27-J27</f>
        <v>308538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90528</v>
      </c>
      <c r="E28" s="11">
        <v>27000</v>
      </c>
      <c r="F28" s="11">
        <f>G28+H28</f>
        <v>106803</v>
      </c>
      <c r="G28" s="11">
        <v>60879</v>
      </c>
      <c r="H28" s="11">
        <v>45924</v>
      </c>
      <c r="I28" s="11">
        <v>35415</v>
      </c>
      <c r="J28" s="11">
        <v>0</v>
      </c>
      <c r="K28" s="11">
        <f>F28-I28-J28</f>
        <v>71388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4619</v>
      </c>
      <c r="E29" s="11">
        <v>2019</v>
      </c>
      <c r="F29" s="11">
        <f>G29+H29</f>
        <v>4627</v>
      </c>
      <c r="G29" s="11">
        <v>398</v>
      </c>
      <c r="H29" s="11">
        <v>4229</v>
      </c>
      <c r="I29" s="11">
        <v>423</v>
      </c>
      <c r="J29" s="11">
        <v>0</v>
      </c>
      <c r="K29" s="11">
        <f>F29-I29-J29</f>
        <v>4204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226672</v>
      </c>
      <c r="E30" s="11">
        <v>35000</v>
      </c>
      <c r="F30" s="11">
        <f>G30+H30</f>
        <v>285062</v>
      </c>
      <c r="G30" s="11">
        <v>214864</v>
      </c>
      <c r="H30" s="11">
        <v>70198</v>
      </c>
      <c r="I30" s="11">
        <v>52116</v>
      </c>
      <c r="J30" s="11">
        <v>0</v>
      </c>
      <c r="K30" s="11">
        <f>F30-I30-J30</f>
        <v>232946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3000</v>
      </c>
      <c r="E31" s="11">
        <v>1000</v>
      </c>
      <c r="F31" s="11">
        <f>G31+H31</f>
        <v>3011</v>
      </c>
      <c r="G31" s="11">
        <v>0</v>
      </c>
      <c r="H31" s="11">
        <v>3011</v>
      </c>
      <c r="I31" s="11">
        <v>11</v>
      </c>
      <c r="J31" s="11">
        <v>0</v>
      </c>
      <c r="K31" s="11">
        <f>F31-I31-J31</f>
        <v>3000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2000</v>
      </c>
      <c r="E32" s="11">
        <v>500</v>
      </c>
      <c r="F32" s="11">
        <f>G32+H32</f>
        <v>2000</v>
      </c>
      <c r="G32" s="11">
        <v>0</v>
      </c>
      <c r="H32" s="11">
        <v>2000</v>
      </c>
      <c r="I32" s="11">
        <v>0</v>
      </c>
      <c r="J32" s="11">
        <v>0</v>
      </c>
      <c r="K32" s="11">
        <f>F32-I32-J32</f>
        <v>2000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D34+D38</f>
        <v>4595095</v>
      </c>
      <c r="E33" s="11">
        <f>E34+E38</f>
        <v>1160415</v>
      </c>
      <c r="F33" s="11">
        <f>G33+H33</f>
        <v>854626</v>
      </c>
      <c r="G33" s="11">
        <f>G34+G38</f>
        <v>47975</v>
      </c>
      <c r="H33" s="11">
        <f>H34+H38</f>
        <v>806651</v>
      </c>
      <c r="I33" s="11">
        <f>I34+I38</f>
        <v>770112</v>
      </c>
      <c r="J33" s="11">
        <f>J34+J38</f>
        <v>0</v>
      </c>
      <c r="K33" s="11">
        <f>F33-I33-J33</f>
        <v>84514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+D35+D36+D37</f>
        <v>4507000</v>
      </c>
      <c r="E34" s="11">
        <f>+E35+E36+E37</f>
        <v>1137000</v>
      </c>
      <c r="F34" s="11">
        <f>G34+H34</f>
        <v>757954</v>
      </c>
      <c r="G34" s="11">
        <f>+G35+G36+G37</f>
        <v>0</v>
      </c>
      <c r="H34" s="11">
        <f>+H35+H36+H37</f>
        <v>757954</v>
      </c>
      <c r="I34" s="11">
        <f>+I35+I36+I37</f>
        <v>757954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93</v>
      </c>
      <c r="B35" s="10" t="s">
        <v>94</v>
      </c>
      <c r="C35" s="10" t="s">
        <v>95</v>
      </c>
      <c r="D35" s="11">
        <v>3561000</v>
      </c>
      <c r="E35" s="11">
        <v>900000</v>
      </c>
      <c r="F35" s="11">
        <f>G35+H35</f>
        <v>544954</v>
      </c>
      <c r="G35" s="11">
        <v>0</v>
      </c>
      <c r="H35" s="11">
        <v>544954</v>
      </c>
      <c r="I35" s="11">
        <v>544954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50000</v>
      </c>
      <c r="E36" s="11">
        <v>13000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v>896000</v>
      </c>
      <c r="E37" s="11">
        <v>224000</v>
      </c>
      <c r="F37" s="11">
        <f>G37+H37</f>
        <v>213000</v>
      </c>
      <c r="G37" s="11">
        <v>0</v>
      </c>
      <c r="H37" s="11">
        <v>213000</v>
      </c>
      <c r="I37" s="11">
        <v>213000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102</v>
      </c>
      <c r="B38" s="10" t="s">
        <v>103</v>
      </c>
      <c r="C38" s="10" t="s">
        <v>104</v>
      </c>
      <c r="D38" s="11">
        <f>D39+D42+D43</f>
        <v>88095</v>
      </c>
      <c r="E38" s="11">
        <f>E39+E42+E43</f>
        <v>23415</v>
      </c>
      <c r="F38" s="11">
        <f>G38+H38</f>
        <v>96672</v>
      </c>
      <c r="G38" s="11">
        <f>G39+G42+G43</f>
        <v>47975</v>
      </c>
      <c r="H38" s="11">
        <f>H39+H42+H43</f>
        <v>48697</v>
      </c>
      <c r="I38" s="11">
        <f>I39+I42+I43</f>
        <v>12158</v>
      </c>
      <c r="J38" s="11">
        <f>J39+J42+J43</f>
        <v>0</v>
      </c>
      <c r="K38" s="11">
        <f>F38-I38-J38</f>
        <v>84514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f>D40+D41</f>
        <v>80095</v>
      </c>
      <c r="E39" s="11">
        <f>E40+E41</f>
        <v>21415</v>
      </c>
      <c r="F39" s="11">
        <f>G39+H39</f>
        <v>85029</v>
      </c>
      <c r="G39" s="11">
        <f>G40+G41</f>
        <v>46267</v>
      </c>
      <c r="H39" s="11">
        <f>H40+H41</f>
        <v>38762</v>
      </c>
      <c r="I39" s="11">
        <f>I40+I41</f>
        <v>10223</v>
      </c>
      <c r="J39" s="11">
        <f>J40+J41</f>
        <v>0</v>
      </c>
      <c r="K39" s="11">
        <f>F39-I39-J39</f>
        <v>74806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75850</v>
      </c>
      <c r="E40" s="11">
        <v>20000</v>
      </c>
      <c r="F40" s="11">
        <f>G40+H40</f>
        <v>80460</v>
      </c>
      <c r="G40" s="11">
        <v>44560</v>
      </c>
      <c r="H40" s="11">
        <v>35900</v>
      </c>
      <c r="I40" s="11">
        <v>9720</v>
      </c>
      <c r="J40" s="11">
        <v>0</v>
      </c>
      <c r="K40" s="11">
        <f>F40-I40-J40</f>
        <v>70740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4245</v>
      </c>
      <c r="E41" s="11">
        <v>1415</v>
      </c>
      <c r="F41" s="11">
        <f>G41+H41</f>
        <v>4569</v>
      </c>
      <c r="G41" s="11">
        <v>1707</v>
      </c>
      <c r="H41" s="11">
        <v>2862</v>
      </c>
      <c r="I41" s="11">
        <v>503</v>
      </c>
      <c r="J41" s="11">
        <v>0</v>
      </c>
      <c r="K41" s="11">
        <f>F41-I41-J41</f>
        <v>4066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v>4000</v>
      </c>
      <c r="E42" s="11">
        <v>1000</v>
      </c>
      <c r="F42" s="11">
        <f>G42+H42</f>
        <v>7643</v>
      </c>
      <c r="G42" s="11">
        <v>1708</v>
      </c>
      <c r="H42" s="11">
        <v>5935</v>
      </c>
      <c r="I42" s="11">
        <v>1935</v>
      </c>
      <c r="J42" s="11">
        <v>0</v>
      </c>
      <c r="K42" s="11">
        <f>F42-I42-J42</f>
        <v>5708</v>
      </c>
    </row>
    <row r="43" spans="1:11" s="6" customFormat="1" ht="33" x14ac:dyDescent="0.25">
      <c r="A43" s="10" t="s">
        <v>117</v>
      </c>
      <c r="B43" s="10" t="s">
        <v>118</v>
      </c>
      <c r="C43" s="10" t="s">
        <v>119</v>
      </c>
      <c r="D43" s="11">
        <v>4000</v>
      </c>
      <c r="E43" s="11">
        <v>1000</v>
      </c>
      <c r="F43" s="11">
        <f>G43+H43</f>
        <v>4000</v>
      </c>
      <c r="G43" s="11">
        <v>0</v>
      </c>
      <c r="H43" s="11">
        <v>4000</v>
      </c>
      <c r="I43" s="11">
        <v>0</v>
      </c>
      <c r="J43" s="11">
        <v>0</v>
      </c>
      <c r="K43" s="11">
        <f>F43-I43-J43</f>
        <v>4000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f>D45</f>
        <v>1700</v>
      </c>
      <c r="E44" s="11">
        <f>E45</f>
        <v>200</v>
      </c>
      <c r="F44" s="11">
        <f>G44+H44</f>
        <v>4005</v>
      </c>
      <c r="G44" s="11">
        <f>G45</f>
        <v>2283</v>
      </c>
      <c r="H44" s="11">
        <f>H45</f>
        <v>1722</v>
      </c>
      <c r="I44" s="11">
        <f>I45</f>
        <v>22</v>
      </c>
      <c r="J44" s="11">
        <f>J45</f>
        <v>0</v>
      </c>
      <c r="K44" s="11">
        <f>F44-I44-J44</f>
        <v>3983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</f>
        <v>1700</v>
      </c>
      <c r="E45" s="11">
        <f>E46</f>
        <v>200</v>
      </c>
      <c r="F45" s="11">
        <f>G45+H45</f>
        <v>4005</v>
      </c>
      <c r="G45" s="11">
        <f>G46</f>
        <v>2283</v>
      </c>
      <c r="H45" s="11">
        <f>H46</f>
        <v>1722</v>
      </c>
      <c r="I45" s="11">
        <f>I46</f>
        <v>22</v>
      </c>
      <c r="J45" s="11">
        <f>J46</f>
        <v>0</v>
      </c>
      <c r="K45" s="11">
        <f>F45-I45-J45</f>
        <v>3983</v>
      </c>
    </row>
    <row r="46" spans="1:11" s="6" customFormat="1" x14ac:dyDescent="0.25">
      <c r="A46" s="10" t="s">
        <v>126</v>
      </c>
      <c r="B46" s="10" t="s">
        <v>127</v>
      </c>
      <c r="C46" s="10" t="s">
        <v>128</v>
      </c>
      <c r="D46" s="11">
        <v>1700</v>
      </c>
      <c r="E46" s="11">
        <v>200</v>
      </c>
      <c r="F46" s="11">
        <f>G46+H46</f>
        <v>4005</v>
      </c>
      <c r="G46" s="11">
        <v>2283</v>
      </c>
      <c r="H46" s="11">
        <v>1722</v>
      </c>
      <c r="I46" s="11">
        <v>22</v>
      </c>
      <c r="J46" s="11">
        <v>0</v>
      </c>
      <c r="K46" s="11">
        <f>F46-I46-J46</f>
        <v>3983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D48+D52</f>
        <v>190605</v>
      </c>
      <c r="E47" s="11">
        <f>E48+E52</f>
        <v>17530</v>
      </c>
      <c r="F47" s="11">
        <f>G47+H47</f>
        <v>746679</v>
      </c>
      <c r="G47" s="11">
        <f>G48+G52</f>
        <v>615419</v>
      </c>
      <c r="H47" s="11">
        <f>H48+H52</f>
        <v>131260</v>
      </c>
      <c r="I47" s="11">
        <f>I48+I52</f>
        <v>37254</v>
      </c>
      <c r="J47" s="11">
        <f>J48+J52</f>
        <v>0</v>
      </c>
      <c r="K47" s="11">
        <f>F47-I47-J47</f>
        <v>709425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f>D49</f>
        <v>90000</v>
      </c>
      <c r="E48" s="11">
        <f>E49</f>
        <v>0</v>
      </c>
      <c r="F48" s="11">
        <f>G48+H48</f>
        <v>148007</v>
      </c>
      <c r="G48" s="11">
        <f>G49</f>
        <v>43864</v>
      </c>
      <c r="H48" s="11">
        <f>H49</f>
        <v>104143</v>
      </c>
      <c r="I48" s="11">
        <f>I49</f>
        <v>14143</v>
      </c>
      <c r="J48" s="11">
        <f>J49</f>
        <v>0</v>
      </c>
      <c r="K48" s="11">
        <f>F48-I48-J48</f>
        <v>133864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</f>
        <v>90000</v>
      </c>
      <c r="E49" s="11">
        <f>+E50</f>
        <v>0</v>
      </c>
      <c r="F49" s="11">
        <f>G49+H49</f>
        <v>148007</v>
      </c>
      <c r="G49" s="11">
        <f>+G50</f>
        <v>43864</v>
      </c>
      <c r="H49" s="11">
        <f>+H50</f>
        <v>104143</v>
      </c>
      <c r="I49" s="11">
        <f>+I50</f>
        <v>14143</v>
      </c>
      <c r="J49" s="11">
        <f>+J50</f>
        <v>0</v>
      </c>
      <c r="K49" s="11">
        <f>F49-I49-J49</f>
        <v>133864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f>D51</f>
        <v>90000</v>
      </c>
      <c r="E50" s="11">
        <f>E51</f>
        <v>0</v>
      </c>
      <c r="F50" s="11">
        <f>G50+H50</f>
        <v>148007</v>
      </c>
      <c r="G50" s="11">
        <f>G51</f>
        <v>43864</v>
      </c>
      <c r="H50" s="11">
        <f>H51</f>
        <v>104143</v>
      </c>
      <c r="I50" s="11">
        <f>I51</f>
        <v>14143</v>
      </c>
      <c r="J50" s="11">
        <f>J51</f>
        <v>0</v>
      </c>
      <c r="K50" s="11">
        <f>F50-I50-J50</f>
        <v>133864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v>90000</v>
      </c>
      <c r="E51" s="11">
        <v>0</v>
      </c>
      <c r="F51" s="11">
        <f>G51+H51</f>
        <v>148007</v>
      </c>
      <c r="G51" s="11">
        <v>43864</v>
      </c>
      <c r="H51" s="11">
        <v>104143</v>
      </c>
      <c r="I51" s="11">
        <v>14143</v>
      </c>
      <c r="J51" s="11">
        <v>0</v>
      </c>
      <c r="K51" s="11">
        <f>F51-I51-J51</f>
        <v>133864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+D53+D55+D58</f>
        <v>100605</v>
      </c>
      <c r="E52" s="11">
        <f>+E53+E55+E58</f>
        <v>17530</v>
      </c>
      <c r="F52" s="11">
        <f>G52+H52</f>
        <v>598672</v>
      </c>
      <c r="G52" s="11">
        <f>+G53+G55+G58</f>
        <v>571555</v>
      </c>
      <c r="H52" s="11">
        <f>+H53+H55+H58</f>
        <v>27117</v>
      </c>
      <c r="I52" s="11">
        <f>+I53+I55+I58</f>
        <v>23111</v>
      </c>
      <c r="J52" s="11">
        <f>+J53+J55+J58</f>
        <v>0</v>
      </c>
      <c r="K52" s="11">
        <f>F52-I52-J52</f>
        <v>575561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+D54</f>
        <v>9000</v>
      </c>
      <c r="E53" s="11">
        <f>+E54</f>
        <v>5000</v>
      </c>
      <c r="F53" s="11">
        <f>G53+H53</f>
        <v>3407</v>
      </c>
      <c r="G53" s="11">
        <f>+G54</f>
        <v>0</v>
      </c>
      <c r="H53" s="11">
        <f>+H54</f>
        <v>3407</v>
      </c>
      <c r="I53" s="11">
        <f>+I54</f>
        <v>3407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9000</v>
      </c>
      <c r="E54" s="11">
        <v>5000</v>
      </c>
      <c r="F54" s="11">
        <f>G54+H54</f>
        <v>3407</v>
      </c>
      <c r="G54" s="11">
        <v>0</v>
      </c>
      <c r="H54" s="11">
        <v>3407</v>
      </c>
      <c r="I54" s="11">
        <v>3407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</f>
        <v>85575</v>
      </c>
      <c r="E55" s="11">
        <f>E56</f>
        <v>6500</v>
      </c>
      <c r="F55" s="11">
        <f>G55+H55</f>
        <v>589235</v>
      </c>
      <c r="G55" s="11">
        <f>G56</f>
        <v>571555</v>
      </c>
      <c r="H55" s="11">
        <f>H56</f>
        <v>17680</v>
      </c>
      <c r="I55" s="11">
        <f>I56</f>
        <v>13674</v>
      </c>
      <c r="J55" s="11">
        <f>J56</f>
        <v>0</v>
      </c>
      <c r="K55" s="11">
        <f>F55-I55-J55</f>
        <v>575561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</f>
        <v>85575</v>
      </c>
      <c r="E56" s="11">
        <f>E57</f>
        <v>6500</v>
      </c>
      <c r="F56" s="11">
        <f>G56+H56</f>
        <v>589235</v>
      </c>
      <c r="G56" s="11">
        <f>G57</f>
        <v>571555</v>
      </c>
      <c r="H56" s="11">
        <f>H57</f>
        <v>17680</v>
      </c>
      <c r="I56" s="11">
        <f>I57</f>
        <v>13674</v>
      </c>
      <c r="J56" s="11">
        <f>J57</f>
        <v>0</v>
      </c>
      <c r="K56" s="11">
        <f>F56-I56-J56</f>
        <v>575561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v>85575</v>
      </c>
      <c r="E57" s="11">
        <v>6500</v>
      </c>
      <c r="F57" s="11">
        <f>G57+H57</f>
        <v>589235</v>
      </c>
      <c r="G57" s="11">
        <v>571555</v>
      </c>
      <c r="H57" s="11">
        <v>17680</v>
      </c>
      <c r="I57" s="11">
        <v>13674</v>
      </c>
      <c r="J57" s="11">
        <v>0</v>
      </c>
      <c r="K57" s="11">
        <f>F57-I57-J57</f>
        <v>575561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f>D59+D60+D61</f>
        <v>6030</v>
      </c>
      <c r="E58" s="11">
        <f>E59+E60+E61</f>
        <v>6030</v>
      </c>
      <c r="F58" s="11">
        <f>G58+H58</f>
        <v>6030</v>
      </c>
      <c r="G58" s="11">
        <f>G59+G60+G61</f>
        <v>0</v>
      </c>
      <c r="H58" s="11">
        <f>H59+H60+H61</f>
        <v>6030</v>
      </c>
      <c r="I58" s="11">
        <f>I59+I60+I61</f>
        <v>6030</v>
      </c>
      <c r="J58" s="11">
        <f>J59+J60+J61</f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6030</v>
      </c>
      <c r="E59" s="11">
        <v>6030</v>
      </c>
      <c r="F59" s="11">
        <f>G59+H59</f>
        <v>6030</v>
      </c>
      <c r="G59" s="11">
        <v>0</v>
      </c>
      <c r="H59" s="11">
        <v>6030</v>
      </c>
      <c r="I59" s="11">
        <v>6030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168</v>
      </c>
      <c r="B60" s="10" t="s">
        <v>169</v>
      </c>
      <c r="C60" s="10" t="s">
        <v>170</v>
      </c>
      <c r="D60" s="11">
        <v>-140000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v>140000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174</v>
      </c>
      <c r="B62" s="10" t="s">
        <v>175</v>
      </c>
      <c r="C62" s="10" t="s">
        <v>176</v>
      </c>
      <c r="D62" s="11">
        <f>D63</f>
        <v>115000</v>
      </c>
      <c r="E62" s="11">
        <f>E63</f>
        <v>25000</v>
      </c>
      <c r="F62" s="11">
        <f>G62+H62</f>
        <v>10566</v>
      </c>
      <c r="G62" s="11">
        <f>G63</f>
        <v>0</v>
      </c>
      <c r="H62" s="11">
        <f>H63</f>
        <v>10566</v>
      </c>
      <c r="I62" s="11">
        <f>I63</f>
        <v>10566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177</v>
      </c>
      <c r="B63" s="10" t="s">
        <v>178</v>
      </c>
      <c r="C63" s="10" t="s">
        <v>179</v>
      </c>
      <c r="D63" s="11">
        <f>D64</f>
        <v>115000</v>
      </c>
      <c r="E63" s="11">
        <f>E64</f>
        <v>25000</v>
      </c>
      <c r="F63" s="11">
        <f>G63+H63</f>
        <v>10566</v>
      </c>
      <c r="G63" s="11">
        <f>G64</f>
        <v>0</v>
      </c>
      <c r="H63" s="11">
        <f>H64</f>
        <v>10566</v>
      </c>
      <c r="I63" s="11">
        <f>I64</f>
        <v>10566</v>
      </c>
      <c r="J63" s="11">
        <f>J64</f>
        <v>0</v>
      </c>
      <c r="K63" s="11">
        <f>F63-I63-J63</f>
        <v>0</v>
      </c>
    </row>
    <row r="64" spans="1:11" s="6" customFormat="1" ht="75" x14ac:dyDescent="0.25">
      <c r="A64" s="10" t="s">
        <v>180</v>
      </c>
      <c r="B64" s="10" t="s">
        <v>181</v>
      </c>
      <c r="C64" s="10" t="s">
        <v>182</v>
      </c>
      <c r="D64" s="11">
        <f>+D65+D66</f>
        <v>115000</v>
      </c>
      <c r="E64" s="11">
        <f>+E65+E66</f>
        <v>25000</v>
      </c>
      <c r="F64" s="11">
        <f>G64+H64</f>
        <v>10566</v>
      </c>
      <c r="G64" s="11">
        <f>+G65+G66</f>
        <v>0</v>
      </c>
      <c r="H64" s="11">
        <f>+H65+H66</f>
        <v>10566</v>
      </c>
      <c r="I64" s="11">
        <f>+I65+I66</f>
        <v>10566</v>
      </c>
      <c r="J64" s="11">
        <f>+J65+J66</f>
        <v>0</v>
      </c>
      <c r="K64" s="11">
        <f>F64-I64-J64</f>
        <v>0</v>
      </c>
    </row>
    <row r="65" spans="1:12" s="6" customFormat="1" ht="33" x14ac:dyDescent="0.25">
      <c r="A65" s="10" t="s">
        <v>183</v>
      </c>
      <c r="B65" s="10" t="s">
        <v>184</v>
      </c>
      <c r="C65" s="10" t="s">
        <v>185</v>
      </c>
      <c r="D65" s="11">
        <v>35000</v>
      </c>
      <c r="E65" s="11">
        <v>5000</v>
      </c>
      <c r="F65" s="11">
        <f>G65+H65</f>
        <v>1666</v>
      </c>
      <c r="G65" s="11">
        <v>0</v>
      </c>
      <c r="H65" s="11">
        <v>1666</v>
      </c>
      <c r="I65" s="11">
        <v>1666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v>80000</v>
      </c>
      <c r="E66" s="11">
        <v>20000</v>
      </c>
      <c r="F66" s="11">
        <f>G66+H66</f>
        <v>8900</v>
      </c>
      <c r="G66" s="11">
        <v>0</v>
      </c>
      <c r="H66" s="11">
        <v>8900</v>
      </c>
      <c r="I66" s="11">
        <v>8900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189</v>
      </c>
      <c r="B68" s="13"/>
      <c r="C68" s="13"/>
      <c r="D68" s="13"/>
      <c r="E68" s="13" t="s">
        <v>191</v>
      </c>
      <c r="F68" s="13"/>
      <c r="G68" s="13"/>
      <c r="H68" s="13"/>
      <c r="I68" s="13" t="s">
        <v>192</v>
      </c>
      <c r="J68" s="13"/>
      <c r="K68" s="13"/>
      <c r="L68" s="13"/>
    </row>
    <row r="69" spans="1:12" x14ac:dyDescent="0.25">
      <c r="A69" s="3" t="s">
        <v>190</v>
      </c>
      <c r="B69" s="3"/>
      <c r="C69" s="3"/>
      <c r="D69" s="3"/>
      <c r="E69" s="3"/>
      <c r="F69" s="3"/>
      <c r="G69" s="3"/>
      <c r="H69" s="3"/>
      <c r="I69" s="3" t="s">
        <v>193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4">
    <mergeCell ref="A68:D68"/>
    <mergeCell ref="A69:D69"/>
    <mergeCell ref="E68:H68"/>
    <mergeCell ref="E69:H69"/>
    <mergeCell ref="I68:L68"/>
    <mergeCell ref="I69:L69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2017-05-02T07:22:15Z</dcterms:created>
  <dcterms:modified xsi:type="dcterms:W3CDTF">2017-05-02T07:22:17Z</dcterms:modified>
</cp:coreProperties>
</file>