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F17" i="1"/>
  <c r="I17" i="1"/>
  <c r="D18" i="1"/>
  <c r="D17" i="1" s="1"/>
  <c r="E18" i="1"/>
  <c r="E17" i="1" s="1"/>
  <c r="F18" i="1"/>
  <c r="G18" i="1"/>
  <c r="G17" i="1" s="1"/>
  <c r="H18" i="1"/>
  <c r="H17" i="1" s="1"/>
  <c r="J17" i="1" s="1"/>
  <c r="I18" i="1"/>
  <c r="J18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J24" i="1"/>
  <c r="D25" i="1"/>
  <c r="E25" i="1"/>
  <c r="F25" i="1"/>
  <c r="G25" i="1"/>
  <c r="H25" i="1"/>
  <c r="I25" i="1"/>
  <c r="J25" i="1"/>
  <c r="K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I27" i="1" s="1"/>
  <c r="J28" i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H35" i="1" s="1"/>
  <c r="I36" i="1"/>
  <c r="J36" i="1" s="1"/>
  <c r="K36" i="1"/>
  <c r="K35" i="1" s="1"/>
  <c r="J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D43" i="1"/>
  <c r="E43" i="1"/>
  <c r="F43" i="1"/>
  <c r="G43" i="1"/>
  <c r="H43" i="1"/>
  <c r="J43" i="1" s="1"/>
  <c r="I43" i="1"/>
  <c r="K43" i="1"/>
  <c r="J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H47" i="1" s="1"/>
  <c r="I48" i="1"/>
  <c r="I47" i="1" s="1"/>
  <c r="I46" i="1" s="1"/>
  <c r="K48" i="1"/>
  <c r="K47" i="1" s="1"/>
  <c r="K46" i="1" s="1"/>
  <c r="J49" i="1"/>
  <c r="J50" i="1"/>
  <c r="J51" i="1"/>
  <c r="J52" i="1"/>
  <c r="J53" i="1"/>
  <c r="J54" i="1"/>
  <c r="J55" i="1"/>
  <c r="H46" i="1" l="1"/>
  <c r="J46" i="1" s="1"/>
  <c r="J47" i="1"/>
  <c r="G20" i="1"/>
  <c r="K10" i="1"/>
  <c r="H39" i="1"/>
  <c r="J39" i="1" s="1"/>
  <c r="J40" i="1"/>
  <c r="F20" i="1"/>
  <c r="E20" i="1"/>
  <c r="H11" i="1"/>
  <c r="J12" i="1"/>
  <c r="G10" i="1"/>
  <c r="D20" i="1"/>
  <c r="D10" i="1" s="1"/>
  <c r="J30" i="1"/>
  <c r="F10" i="1"/>
  <c r="E10" i="1"/>
  <c r="K20" i="1"/>
  <c r="H21" i="1"/>
  <c r="J13" i="1"/>
  <c r="I35" i="1"/>
  <c r="J35" i="1" s="1"/>
  <c r="J48" i="1"/>
  <c r="J31" i="1"/>
  <c r="J41" i="1"/>
  <c r="J21" i="1" l="1"/>
  <c r="H20" i="1"/>
  <c r="H10" i="1"/>
  <c r="J11" i="1"/>
  <c r="I20" i="1"/>
  <c r="I10" i="1" s="1"/>
  <c r="J10" i="1" l="1"/>
  <c r="J20" i="1"/>
</calcChain>
</file>

<file path=xl/sharedStrings.xml><?xml version="1.0" encoding="utf-8"?>
<sst xmlns="http://schemas.openxmlformats.org/spreadsheetml/2006/main" count="162" uniqueCount="162">
  <si>
    <t>JUDETUL  VASLUI</t>
  </si>
  <si>
    <t>COMUNA DUMESTI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</si>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</sst>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D11+D17+D20+D39+D46</f>
        <v>11093651</v>
      </c>
      <c r="E10" s="11">
        <f>E11+E17+E20+E39+E46</f>
        <v>11198651</v>
      </c>
      <c r="F10" s="11">
        <f>F11+F17+F20+F39+F46</f>
        <v>9853511</v>
      </c>
      <c r="G10" s="11">
        <f>G11+G17+G20+G39+G46</f>
        <v>9818172</v>
      </c>
      <c r="H10" s="11">
        <f>H11+H17+H20+H39+H46</f>
        <v>9818172</v>
      </c>
      <c r="I10" s="11">
        <f>I11+I17+I20+I39+I46</f>
        <v>2871145</v>
      </c>
      <c r="J10" s="11">
        <f>H10-I10</f>
        <v>6947027</v>
      </c>
      <c r="K10" s="11">
        <f>K11+K17+K20+K39+K46</f>
        <v>2933257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1736571</v>
      </c>
      <c r="E11" s="11">
        <f>E12+E15</f>
        <v>1841571</v>
      </c>
      <c r="F11" s="11">
        <f>F12+F15</f>
        <v>1527671</v>
      </c>
      <c r="G11" s="11">
        <f>G12+G15</f>
        <v>1501809</v>
      </c>
      <c r="H11" s="11">
        <f>H12+H15</f>
        <v>1501809</v>
      </c>
      <c r="I11" s="11">
        <f>I12+I15</f>
        <v>658640</v>
      </c>
      <c r="J11" s="11">
        <f>H11-I11</f>
        <v>843169</v>
      </c>
      <c r="K11" s="11">
        <f>K12+K15</f>
        <v>714122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1736571</v>
      </c>
      <c r="E12" s="11">
        <f>E13</f>
        <v>1736571</v>
      </c>
      <c r="F12" s="11">
        <f>F13</f>
        <v>1527671</v>
      </c>
      <c r="G12" s="11">
        <f>G13</f>
        <v>1501809</v>
      </c>
      <c r="H12" s="11">
        <f>H13</f>
        <v>1501809</v>
      </c>
      <c r="I12" s="11">
        <f>I13</f>
        <v>658640</v>
      </c>
      <c r="J12" s="11">
        <f>H12-I12</f>
        <v>843169</v>
      </c>
      <c r="K12" s="11">
        <f>K13</f>
        <v>714122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1736571</v>
      </c>
      <c r="E13" s="11">
        <f>E14</f>
        <v>1736571</v>
      </c>
      <c r="F13" s="11">
        <f>F14</f>
        <v>1527671</v>
      </c>
      <c r="G13" s="11">
        <f>G14</f>
        <v>1501809</v>
      </c>
      <c r="H13" s="11">
        <f>H14</f>
        <v>1501809</v>
      </c>
      <c r="I13" s="11">
        <f>I14</f>
        <v>658640</v>
      </c>
      <c r="J13" s="11">
        <f>H13-I13</f>
        <v>843169</v>
      </c>
      <c r="K13" s="11">
        <f>K14</f>
        <v>714122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1736571</v>
      </c>
      <c r="E14" s="11">
        <v>1736571</v>
      </c>
      <c r="F14" s="11">
        <v>1527671</v>
      </c>
      <c r="G14" s="11">
        <v>1501809</v>
      </c>
      <c r="H14" s="11">
        <v>1501809</v>
      </c>
      <c r="I14" s="11">
        <v>658640</v>
      </c>
      <c r="J14" s="11">
        <f>H14-I14</f>
        <v>843169</v>
      </c>
      <c r="K14" s="11">
        <v>714122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105000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105000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54450</v>
      </c>
      <c r="E17" s="11">
        <f>+E18</f>
        <v>54450</v>
      </c>
      <c r="F17" s="11">
        <f>+F18</f>
        <v>39380</v>
      </c>
      <c r="G17" s="11">
        <f>+G18</f>
        <v>39380</v>
      </c>
      <c r="H17" s="11">
        <f>+H18</f>
        <v>39380</v>
      </c>
      <c r="I17" s="11">
        <f>+I18</f>
        <v>18124</v>
      </c>
      <c r="J17" s="11">
        <f>H17-I17</f>
        <v>21256</v>
      </c>
      <c r="K17" s="11">
        <f>+K18</f>
        <v>19679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54450</v>
      </c>
      <c r="E18" s="11">
        <f>+E19</f>
        <v>54450</v>
      </c>
      <c r="F18" s="11">
        <f>+F19</f>
        <v>39380</v>
      </c>
      <c r="G18" s="11">
        <f>+G19</f>
        <v>39380</v>
      </c>
      <c r="H18" s="11">
        <f>+H19</f>
        <v>39380</v>
      </c>
      <c r="I18" s="11">
        <f>+I19</f>
        <v>18124</v>
      </c>
      <c r="J18" s="11">
        <f>H18-I18</f>
        <v>21256</v>
      </c>
      <c r="K18" s="11">
        <f>+K19</f>
        <v>19679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54450</v>
      </c>
      <c r="E19" s="11">
        <v>54450</v>
      </c>
      <c r="F19" s="11">
        <v>39380</v>
      </c>
      <c r="G19" s="11">
        <v>39380</v>
      </c>
      <c r="H19" s="11">
        <v>39380</v>
      </c>
      <c r="I19" s="11">
        <v>18124</v>
      </c>
      <c r="J19" s="11">
        <f>H19-I19</f>
        <v>21256</v>
      </c>
      <c r="K19" s="11">
        <v>19679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D21+D27+D30+D35</f>
        <v>4856330</v>
      </c>
      <c r="E20" s="11">
        <f>E21+E27+E30+E35</f>
        <v>4856330</v>
      </c>
      <c r="F20" s="11">
        <f>F21+F27+F30+F35</f>
        <v>3950160</v>
      </c>
      <c r="G20" s="11">
        <f>G21+G27+G30+G35</f>
        <v>3940683</v>
      </c>
      <c r="H20" s="11">
        <f>H21+H27+H30+H35</f>
        <v>3940683</v>
      </c>
      <c r="I20" s="11">
        <f>I21+I27+I30+I35</f>
        <v>2042521</v>
      </c>
      <c r="J20" s="11">
        <f>H20-I20</f>
        <v>1898162</v>
      </c>
      <c r="K20" s="11">
        <f>K21+K27+K30+K35</f>
        <v>2082812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</f>
        <v>2347030</v>
      </c>
      <c r="E21" s="11">
        <f>E22+E25</f>
        <v>2347030</v>
      </c>
      <c r="F21" s="11">
        <f>F22+F25</f>
        <v>1753000</v>
      </c>
      <c r="G21" s="11">
        <f>G22+G25</f>
        <v>1753000</v>
      </c>
      <c r="H21" s="11">
        <f>H22+H25</f>
        <v>1753000</v>
      </c>
      <c r="I21" s="11">
        <f>I22+I25</f>
        <v>1351639</v>
      </c>
      <c r="J21" s="11">
        <f>H21-I21</f>
        <v>401361</v>
      </c>
      <c r="K21" s="11">
        <f>K22+K25</f>
        <v>1357970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1097610</v>
      </c>
      <c r="E22" s="11">
        <f>E23+E24</f>
        <v>1097610</v>
      </c>
      <c r="F22" s="11">
        <f>F23+F24</f>
        <v>838960</v>
      </c>
      <c r="G22" s="11">
        <f>G23+G24</f>
        <v>838960</v>
      </c>
      <c r="H22" s="11">
        <f>H23+H24</f>
        <v>838960</v>
      </c>
      <c r="I22" s="11">
        <f>I23+I24</f>
        <v>642606</v>
      </c>
      <c r="J22" s="11">
        <f>H22-I22</f>
        <v>196354</v>
      </c>
      <c r="K22" s="11">
        <f>K23+K24</f>
        <v>655425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411710</v>
      </c>
      <c r="E23" s="11">
        <v>411710</v>
      </c>
      <c r="F23" s="11">
        <v>313200</v>
      </c>
      <c r="G23" s="11">
        <v>313200</v>
      </c>
      <c r="H23" s="11">
        <v>313200</v>
      </c>
      <c r="I23" s="11">
        <v>235785</v>
      </c>
      <c r="J23" s="11">
        <f>H23-I23</f>
        <v>77415</v>
      </c>
      <c r="K23" s="11">
        <v>238827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685900</v>
      </c>
      <c r="E24" s="11">
        <v>685900</v>
      </c>
      <c r="F24" s="11">
        <v>525760</v>
      </c>
      <c r="G24" s="11">
        <v>525760</v>
      </c>
      <c r="H24" s="11">
        <v>525760</v>
      </c>
      <c r="I24" s="11">
        <v>406821</v>
      </c>
      <c r="J24" s="11">
        <f>H24-I24</f>
        <v>118939</v>
      </c>
      <c r="K24" s="11">
        <v>416598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1249420</v>
      </c>
      <c r="E25" s="11">
        <f>E26</f>
        <v>1249420</v>
      </c>
      <c r="F25" s="11">
        <f>F26</f>
        <v>914040</v>
      </c>
      <c r="G25" s="11">
        <f>G26</f>
        <v>914040</v>
      </c>
      <c r="H25" s="11">
        <f>H26</f>
        <v>914040</v>
      </c>
      <c r="I25" s="11">
        <f>I26</f>
        <v>709033</v>
      </c>
      <c r="J25" s="11">
        <f>H25-I25</f>
        <v>205007</v>
      </c>
      <c r="K25" s="11">
        <f>K26</f>
        <v>702545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1249420</v>
      </c>
      <c r="E26" s="11">
        <v>1249420</v>
      </c>
      <c r="F26" s="11">
        <v>914040</v>
      </c>
      <c r="G26" s="11">
        <v>914040</v>
      </c>
      <c r="H26" s="11">
        <v>914040</v>
      </c>
      <c r="I26" s="11">
        <v>709033</v>
      </c>
      <c r="J26" s="11">
        <f>H26-I26</f>
        <v>205007</v>
      </c>
      <c r="K26" s="11">
        <v>702545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643700</v>
      </c>
      <c r="E27" s="11">
        <f>+E28</f>
        <v>643700</v>
      </c>
      <c r="F27" s="11">
        <f>+F28</f>
        <v>623700</v>
      </c>
      <c r="G27" s="11">
        <f>+G28</f>
        <v>623700</v>
      </c>
      <c r="H27" s="11">
        <f>+H28</f>
        <v>623700</v>
      </c>
      <c r="I27" s="11">
        <f>+I28</f>
        <v>40622</v>
      </c>
      <c r="J27" s="11">
        <f>H27-I27</f>
        <v>583078</v>
      </c>
      <c r="K27" s="11">
        <f>+K28</f>
        <v>39975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643700</v>
      </c>
      <c r="E28" s="11">
        <f>E29</f>
        <v>643700</v>
      </c>
      <c r="F28" s="11">
        <f>F29</f>
        <v>623700</v>
      </c>
      <c r="G28" s="11">
        <f>G29</f>
        <v>623700</v>
      </c>
      <c r="H28" s="11">
        <f>H29</f>
        <v>623700</v>
      </c>
      <c r="I28" s="11">
        <f>I29</f>
        <v>40622</v>
      </c>
      <c r="J28" s="11">
        <f>H28-I28</f>
        <v>583078</v>
      </c>
      <c r="K28" s="11">
        <f>K29</f>
        <v>39975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643700</v>
      </c>
      <c r="E29" s="11">
        <v>643700</v>
      </c>
      <c r="F29" s="11">
        <v>623700</v>
      </c>
      <c r="G29" s="11">
        <v>623700</v>
      </c>
      <c r="H29" s="11">
        <v>623700</v>
      </c>
      <c r="I29" s="11">
        <v>40622</v>
      </c>
      <c r="J29" s="11">
        <f>H29-I29</f>
        <v>583078</v>
      </c>
      <c r="K29" s="11">
        <v>39975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D31+D34</f>
        <v>584600</v>
      </c>
      <c r="E30" s="11">
        <f>E31+E34</f>
        <v>584600</v>
      </c>
      <c r="F30" s="11">
        <f>F31+F34</f>
        <v>522460</v>
      </c>
      <c r="G30" s="11">
        <f>G31+G34</f>
        <v>522460</v>
      </c>
      <c r="H30" s="11">
        <f>H31+H34</f>
        <v>522460</v>
      </c>
      <c r="I30" s="11">
        <f>I31+I34</f>
        <v>23433</v>
      </c>
      <c r="J30" s="11">
        <f>H30-I30</f>
        <v>499027</v>
      </c>
      <c r="K30" s="11">
        <f>K31+K34</f>
        <v>16770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D32+D33</f>
        <v>534600</v>
      </c>
      <c r="E31" s="11">
        <f>E32+E33</f>
        <v>534600</v>
      </c>
      <c r="F31" s="11">
        <f>F32+F33</f>
        <v>492460</v>
      </c>
      <c r="G31" s="11">
        <f>G32+G33</f>
        <v>492460</v>
      </c>
      <c r="H31" s="11">
        <f>H32+H33</f>
        <v>492460</v>
      </c>
      <c r="I31" s="11">
        <f>I32+I33</f>
        <v>0</v>
      </c>
      <c r="J31" s="11">
        <f>H31-I31</f>
        <v>492460</v>
      </c>
      <c r="K31" s="11">
        <f>K32+K33</f>
        <v>16770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55800</v>
      </c>
      <c r="E32" s="11">
        <v>55800</v>
      </c>
      <c r="F32" s="11">
        <v>39230</v>
      </c>
      <c r="G32" s="11">
        <v>39230</v>
      </c>
      <c r="H32" s="11">
        <v>39230</v>
      </c>
      <c r="I32" s="11">
        <v>0</v>
      </c>
      <c r="J32" s="11">
        <f>H32-I32</f>
        <v>39230</v>
      </c>
      <c r="K32" s="11"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478800</v>
      </c>
      <c r="E33" s="11">
        <v>478800</v>
      </c>
      <c r="F33" s="11">
        <v>453230</v>
      </c>
      <c r="G33" s="11">
        <v>453230</v>
      </c>
      <c r="H33" s="11">
        <v>453230</v>
      </c>
      <c r="I33" s="11">
        <v>0</v>
      </c>
      <c r="J33" s="11">
        <f>H33-I33</f>
        <v>453230</v>
      </c>
      <c r="K33" s="11">
        <v>16770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50000</v>
      </c>
      <c r="E34" s="11">
        <v>50000</v>
      </c>
      <c r="F34" s="11">
        <v>30000</v>
      </c>
      <c r="G34" s="11">
        <v>30000</v>
      </c>
      <c r="H34" s="11">
        <v>30000</v>
      </c>
      <c r="I34" s="11">
        <v>23433</v>
      </c>
      <c r="J34" s="11">
        <f>H34-I34</f>
        <v>6567</v>
      </c>
      <c r="K34" s="11">
        <v>0</v>
      </c>
    </row>
    <row r="35" spans="1:11" s="6" customFormat="1" ht="33" x14ac:dyDescent="0.25">
      <c r="A35" s="10" t="s">
        <v>94</v>
      </c>
      <c r="B35" s="10" t="s">
        <v>95</v>
      </c>
      <c r="C35" s="10" t="s">
        <v>96</v>
      </c>
      <c r="D35" s="11">
        <f>+D36+D38</f>
        <v>1281000</v>
      </c>
      <c r="E35" s="11">
        <f>+E36+E38</f>
        <v>1281000</v>
      </c>
      <c r="F35" s="11">
        <f>+F36+F38</f>
        <v>1051000</v>
      </c>
      <c r="G35" s="11">
        <f>+G36+G38</f>
        <v>1041523</v>
      </c>
      <c r="H35" s="11">
        <f>+H36+H38</f>
        <v>1041523</v>
      </c>
      <c r="I35" s="11">
        <f>+I36+I38</f>
        <v>626827</v>
      </c>
      <c r="J35" s="11">
        <f>H35-I35</f>
        <v>414696</v>
      </c>
      <c r="K35" s="11">
        <f>+K36+K38</f>
        <v>668097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1246000</v>
      </c>
      <c r="E36" s="11">
        <f>E37</f>
        <v>1246000</v>
      </c>
      <c r="F36" s="11">
        <f>F37</f>
        <v>1046000</v>
      </c>
      <c r="G36" s="11">
        <f>G37</f>
        <v>1036523</v>
      </c>
      <c r="H36" s="11">
        <f>H37</f>
        <v>1036523</v>
      </c>
      <c r="I36" s="11">
        <f>I37</f>
        <v>626827</v>
      </c>
      <c r="J36" s="11">
        <f>H36-I36</f>
        <v>409696</v>
      </c>
      <c r="K36" s="11">
        <f>K37</f>
        <v>668097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1246000</v>
      </c>
      <c r="E37" s="11">
        <v>1246000</v>
      </c>
      <c r="F37" s="11">
        <v>1046000</v>
      </c>
      <c r="G37" s="11">
        <v>1036523</v>
      </c>
      <c r="H37" s="11">
        <v>1036523</v>
      </c>
      <c r="I37" s="11">
        <v>626827</v>
      </c>
      <c r="J37" s="11">
        <f>H37-I37</f>
        <v>409696</v>
      </c>
      <c r="K37" s="11">
        <v>668097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35000</v>
      </c>
      <c r="E38" s="11">
        <v>35000</v>
      </c>
      <c r="F38" s="11">
        <v>5000</v>
      </c>
      <c r="G38" s="11">
        <v>5000</v>
      </c>
      <c r="H38" s="11">
        <v>5000</v>
      </c>
      <c r="I38" s="11">
        <v>0</v>
      </c>
      <c r="J38" s="11">
        <f>H38-I38</f>
        <v>5000</v>
      </c>
      <c r="K38" s="11">
        <v>0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</f>
        <v>2902400</v>
      </c>
      <c r="E39" s="11">
        <f>E40</f>
        <v>2902400</v>
      </c>
      <c r="F39" s="11">
        <f>F40</f>
        <v>2827400</v>
      </c>
      <c r="G39" s="11">
        <f>G40</f>
        <v>2827400</v>
      </c>
      <c r="H39" s="11">
        <f>H40</f>
        <v>2827400</v>
      </c>
      <c r="I39" s="11">
        <f>I40</f>
        <v>100923</v>
      </c>
      <c r="J39" s="11">
        <f>H39-I39</f>
        <v>2726477</v>
      </c>
      <c r="K39" s="11">
        <f>K40</f>
        <v>66457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D41+D43+D45</f>
        <v>2902400</v>
      </c>
      <c r="E40" s="11">
        <f>E41+E43+E45</f>
        <v>2902400</v>
      </c>
      <c r="F40" s="11">
        <f>F41+F43+F45</f>
        <v>2827400</v>
      </c>
      <c r="G40" s="11">
        <f>G41+G43+G45</f>
        <v>2827400</v>
      </c>
      <c r="H40" s="11">
        <f>H41+H43+H45</f>
        <v>2827400</v>
      </c>
      <c r="I40" s="11">
        <f>I41+I43+I45</f>
        <v>100923</v>
      </c>
      <c r="J40" s="11">
        <f>H40-I40</f>
        <v>2726477</v>
      </c>
      <c r="K40" s="11">
        <f>K41+K43+K45</f>
        <v>66457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f>D42</f>
        <v>17000</v>
      </c>
      <c r="E41" s="11">
        <f>E42</f>
        <v>17000</v>
      </c>
      <c r="F41" s="11">
        <f>F42</f>
        <v>17000</v>
      </c>
      <c r="G41" s="11">
        <f>G42</f>
        <v>17000</v>
      </c>
      <c r="H41" s="11">
        <f>H42</f>
        <v>17000</v>
      </c>
      <c r="I41" s="11">
        <f>I42</f>
        <v>16989</v>
      </c>
      <c r="J41" s="11">
        <f>H41-I41</f>
        <v>11</v>
      </c>
      <c r="K41" s="11">
        <f>K42</f>
        <v>16989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17000</v>
      </c>
      <c r="E42" s="11">
        <v>17000</v>
      </c>
      <c r="F42" s="11">
        <v>17000</v>
      </c>
      <c r="G42" s="11">
        <v>17000</v>
      </c>
      <c r="H42" s="11">
        <v>17000</v>
      </c>
      <c r="I42" s="11">
        <v>16989</v>
      </c>
      <c r="J42" s="11">
        <f>H42-I42</f>
        <v>11</v>
      </c>
      <c r="K42" s="11">
        <v>16989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f>D44</f>
        <v>2632400</v>
      </c>
      <c r="E43" s="11">
        <f>E44</f>
        <v>2632400</v>
      </c>
      <c r="F43" s="11">
        <f>F44</f>
        <v>2632400</v>
      </c>
      <c r="G43" s="11">
        <f>G44</f>
        <v>2632400</v>
      </c>
      <c r="H43" s="11">
        <f>H44</f>
        <v>2632400</v>
      </c>
      <c r="I43" s="11">
        <f>I44</f>
        <v>34466</v>
      </c>
      <c r="J43" s="11">
        <f>H43-I43</f>
        <v>2597934</v>
      </c>
      <c r="K43" s="11">
        <f>K44</f>
        <v>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2632400</v>
      </c>
      <c r="E44" s="11">
        <v>2632400</v>
      </c>
      <c r="F44" s="11">
        <v>2632400</v>
      </c>
      <c r="G44" s="11">
        <v>2632400</v>
      </c>
      <c r="H44" s="11">
        <v>2632400</v>
      </c>
      <c r="I44" s="11">
        <v>34466</v>
      </c>
      <c r="J44" s="11">
        <f>H44-I44</f>
        <v>2597934</v>
      </c>
      <c r="K44" s="11">
        <v>0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v>253000</v>
      </c>
      <c r="E45" s="11">
        <v>253000</v>
      </c>
      <c r="F45" s="11">
        <v>178000</v>
      </c>
      <c r="G45" s="11">
        <v>178000</v>
      </c>
      <c r="H45" s="11">
        <v>178000</v>
      </c>
      <c r="I45" s="11">
        <v>49468</v>
      </c>
      <c r="J45" s="11">
        <f>H45-I45</f>
        <v>128532</v>
      </c>
      <c r="K45" s="11">
        <v>49468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+D47</f>
        <v>1543900</v>
      </c>
      <c r="E46" s="11">
        <f>+E47</f>
        <v>1543900</v>
      </c>
      <c r="F46" s="11">
        <f>+F47</f>
        <v>1508900</v>
      </c>
      <c r="G46" s="11">
        <f>+G47</f>
        <v>1508900</v>
      </c>
      <c r="H46" s="11">
        <f>+H47</f>
        <v>1508900</v>
      </c>
      <c r="I46" s="11">
        <f>+I47</f>
        <v>50937</v>
      </c>
      <c r="J46" s="11">
        <f>H46-I46</f>
        <v>1457963</v>
      </c>
      <c r="K46" s="11">
        <f>+K47</f>
        <v>50187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1543900</v>
      </c>
      <c r="E47" s="11">
        <f>E48</f>
        <v>1543900</v>
      </c>
      <c r="F47" s="11">
        <f>F48</f>
        <v>1508900</v>
      </c>
      <c r="G47" s="11">
        <f>G48</f>
        <v>1508900</v>
      </c>
      <c r="H47" s="11">
        <f>H48</f>
        <v>1508900</v>
      </c>
      <c r="I47" s="11">
        <f>I48</f>
        <v>50937</v>
      </c>
      <c r="J47" s="11">
        <f>H47-I47</f>
        <v>1457963</v>
      </c>
      <c r="K47" s="11">
        <f>K48</f>
        <v>50187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1543900</v>
      </c>
      <c r="E48" s="11">
        <f>E49</f>
        <v>1543900</v>
      </c>
      <c r="F48" s="11">
        <f>F49</f>
        <v>1508900</v>
      </c>
      <c r="G48" s="11">
        <f>G49</f>
        <v>1508900</v>
      </c>
      <c r="H48" s="11">
        <f>H49</f>
        <v>1508900</v>
      </c>
      <c r="I48" s="11">
        <f>I49</f>
        <v>50937</v>
      </c>
      <c r="J48" s="11">
        <f>H48-I48</f>
        <v>1457963</v>
      </c>
      <c r="K48" s="11">
        <f>K49</f>
        <v>50187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1543900</v>
      </c>
      <c r="E49" s="11">
        <v>1543900</v>
      </c>
      <c r="F49" s="11">
        <v>1508900</v>
      </c>
      <c r="G49" s="11">
        <v>1508900</v>
      </c>
      <c r="H49" s="11">
        <v>1508900</v>
      </c>
      <c r="I49" s="11">
        <v>50937</v>
      </c>
      <c r="J49" s="11">
        <f>H49-I49</f>
        <v>1457963</v>
      </c>
      <c r="K49" s="11">
        <v>50187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-1349000</v>
      </c>
      <c r="F50" s="11">
        <v>-1349000</v>
      </c>
      <c r="G50" s="11">
        <v>0</v>
      </c>
      <c r="H50" s="11">
        <v>0</v>
      </c>
      <c r="I50" s="11">
        <v>5577336</v>
      </c>
      <c r="J50" s="11">
        <f>H50-I50</f>
        <v>-5577336</v>
      </c>
      <c r="K50" s="11">
        <v>0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5577336</v>
      </c>
      <c r="J51" s="11">
        <f>H51-I51</f>
        <v>-5577336</v>
      </c>
      <c r="K51" s="11">
        <v>0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300085</v>
      </c>
      <c r="J52" s="11">
        <f>H52-I52</f>
        <v>-300085</v>
      </c>
      <c r="K52" s="11">
        <v>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5277251</v>
      </c>
      <c r="J53" s="11">
        <f>H53-I53</f>
        <v>-5277251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-1349000</v>
      </c>
      <c r="F54" s="11">
        <v>-1349000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0</v>
      </c>
      <c r="E55" s="11">
        <v>-1349000</v>
      </c>
      <c r="F55" s="11">
        <v>-1349000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157</v>
      </c>
      <c r="B57" s="13"/>
      <c r="C57" s="13"/>
      <c r="D57" s="13"/>
      <c r="E57" s="13" t="s">
        <v>159</v>
      </c>
      <c r="F57" s="13"/>
      <c r="G57" s="13"/>
      <c r="H57" s="13"/>
      <c r="I57" s="13" t="s">
        <v>160</v>
      </c>
      <c r="J57" s="13"/>
      <c r="K57" s="13"/>
      <c r="L57" s="13"/>
    </row>
    <row r="58" spans="1:12" x14ac:dyDescent="0.25">
      <c r="A58" s="3" t="s">
        <v>158</v>
      </c>
      <c r="B58" s="3"/>
      <c r="C58" s="3"/>
      <c r="D58" s="3"/>
      <c r="E58" s="3"/>
      <c r="F58" s="3"/>
      <c r="G58" s="3"/>
      <c r="H58" s="3"/>
      <c r="I58" s="3" t="s">
        <v>161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1">
    <mergeCell ref="A57:D57"/>
    <mergeCell ref="A58:D58"/>
    <mergeCell ref="E57:H57"/>
    <mergeCell ref="E58:H58"/>
    <mergeCell ref="I57:L57"/>
    <mergeCell ref="I58:L5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2017-11-12T09:07:16Z</dcterms:created>
  <dcterms:modified xsi:type="dcterms:W3CDTF">2017-11-12T09:07:18Z</dcterms:modified>
</cp:coreProperties>
</file>