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J24" i="1"/>
  <c r="K24" i="1"/>
  <c r="K23" i="1" s="1"/>
  <c r="J25" i="1"/>
  <c r="J26" i="1"/>
  <c r="J27" i="1"/>
  <c r="J28" i="1"/>
  <c r="J29" i="1"/>
  <c r="J30" i="1"/>
  <c r="J31" i="1"/>
  <c r="J32" i="1"/>
  <c r="J33" i="1"/>
  <c r="D34" i="1"/>
  <c r="E34" i="1"/>
  <c r="F34" i="1"/>
  <c r="G34" i="1"/>
  <c r="H34" i="1"/>
  <c r="I34" i="1"/>
  <c r="J34" i="1" s="1"/>
  <c r="K34" i="1"/>
  <c r="J35" i="1"/>
  <c r="D36" i="1"/>
  <c r="E36" i="1"/>
  <c r="F36" i="1"/>
  <c r="G36" i="1"/>
  <c r="H36" i="1"/>
  <c r="I36" i="1"/>
  <c r="J36" i="1"/>
  <c r="K36" i="1"/>
  <c r="D37" i="1"/>
  <c r="E37" i="1"/>
  <c r="F37" i="1"/>
  <c r="G37" i="1"/>
  <c r="H37" i="1"/>
  <c r="I37" i="1"/>
  <c r="J37" i="1"/>
  <c r="K37" i="1"/>
  <c r="D38" i="1"/>
  <c r="E38" i="1"/>
  <c r="F38" i="1"/>
  <c r="G38" i="1"/>
  <c r="H38" i="1"/>
  <c r="I38" i="1"/>
  <c r="J38" i="1"/>
  <c r="K38" i="1"/>
  <c r="J39" i="1"/>
  <c r="D43" i="1"/>
  <c r="D42" i="1" s="1"/>
  <c r="D41" i="1" s="1"/>
  <c r="D40" i="1" s="1"/>
  <c r="E43" i="1"/>
  <c r="E42" i="1" s="1"/>
  <c r="E41" i="1" s="1"/>
  <c r="E40" i="1" s="1"/>
  <c r="F43" i="1"/>
  <c r="F42" i="1" s="1"/>
  <c r="F41" i="1" s="1"/>
  <c r="F40" i="1" s="1"/>
  <c r="G43" i="1"/>
  <c r="G42" i="1" s="1"/>
  <c r="G41" i="1" s="1"/>
  <c r="G40" i="1" s="1"/>
  <c r="H43" i="1"/>
  <c r="J43" i="1" s="1"/>
  <c r="I43" i="1"/>
  <c r="I42" i="1" s="1"/>
  <c r="I41" i="1" s="1"/>
  <c r="I40" i="1" s="1"/>
  <c r="K43" i="1"/>
  <c r="K42" i="1" s="1"/>
  <c r="K41" i="1" s="1"/>
  <c r="K40" i="1" s="1"/>
  <c r="J44" i="1"/>
  <c r="J45" i="1"/>
  <c r="J46" i="1"/>
  <c r="J47" i="1"/>
  <c r="H11" i="1" l="1"/>
  <c r="H12" i="1"/>
  <c r="J13" i="1"/>
  <c r="G11" i="1"/>
  <c r="G10" i="1" s="1"/>
  <c r="G12" i="1"/>
  <c r="K12" i="1"/>
  <c r="K11" i="1"/>
  <c r="K10" i="1" s="1"/>
  <c r="F11" i="1"/>
  <c r="F10" i="1" s="1"/>
  <c r="F12" i="1"/>
  <c r="E11" i="1"/>
  <c r="E10" i="1" s="1"/>
  <c r="E12" i="1"/>
  <c r="I11" i="1"/>
  <c r="I10" i="1" s="1"/>
  <c r="I12" i="1"/>
  <c r="J23" i="1"/>
  <c r="D11" i="1"/>
  <c r="D10" i="1" s="1"/>
  <c r="D12" i="1"/>
  <c r="H42" i="1"/>
  <c r="J14" i="1"/>
  <c r="J12" i="1" l="1"/>
  <c r="J42" i="1"/>
  <c r="H41" i="1"/>
  <c r="J11" i="1"/>
  <c r="J41" i="1" l="1"/>
  <c r="H40" i="1"/>
  <c r="J40" i="1" l="1"/>
  <c r="H10" i="1"/>
  <c r="J10" i="1" s="1"/>
</calcChain>
</file>

<file path=xl/sharedStrings.xml><?xml version="1.0" encoding="utf-8"?>
<sst xmlns="http://schemas.openxmlformats.org/spreadsheetml/2006/main" count="138" uniqueCount="138">
  <si>
    <t>JUDETUL  VASLUI</t>
  </si>
  <si>
    <t>COMUNA DUMESTI</t>
  </si>
  <si>
    <t xml:space="preserve"> Anexa 7</t>
  </si>
  <si>
    <t>Cont de executie - Detalierea cheltuielilor - Trimestrul: 3,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</si>
  <si>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</si>
  <si>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</si>
  <si>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</si>
  <si>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</si>
  <si>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</si>
  <si>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</si>
  <si>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</si>
  <si>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</si>
  <si>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</si>
  <si>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</si>
  <si>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</si>
  <si>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</si>
  <si>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</si>
  <si>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</si>
  <si>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</si>
  <si>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</si>
  <si>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</si>
  <si>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</si>
  <si>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</si>
  <si>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</si>
  <si>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</si>
  <si>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</si>
  <si>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</si>
  <si>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</si>
  <si>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</si>
  <si>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</si>
  <si>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</si>
  <si>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</si>
  <si>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</si>
  <si>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</si>
  <si>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</si>
  <si>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</si>
  <si>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</si>
  <si>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</si>
  <si>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</si>
  <si>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</si>
  <si>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</si>
  <si>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</si>
  <si>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</si>
  <si>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</si>
  <si>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</si>
  <si>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</si>
  <si>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</si>
  <si>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</si>
  <si>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</si>
  <si>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</si>
  <si>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</si>
  <si>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</si>
  <si>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</si>
  <si>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</si>
  <si>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</si>
  <si>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</si>
  <si>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</si>
  <si>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</si>
  <si>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</si>
  <si>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</si>
  <si>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</si>
  <si>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</si>
  <si>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</si>
  <si>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</si>
  <si>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</si>
  <si>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</si>
  <si>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</si>
  <si>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</si>
  <si>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</si>
  <si>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</si>
  <si>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</si>
  <si>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</si>
  <si>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</si>
  <si>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</si>
  <si>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</si>
  <si>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</si>
  <si>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</si>
  <si>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</si>
  <si>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</si>
  <si>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49</t>
  </si>
  <si>
    <t>Transport</t>
  </si>
  <si>
    <t>20.01.07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</si>
  <si>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</si>
  <si>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</si>
  <si>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</si>
  <si>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</si>
  <si>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</si>
  <si>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</si>
  <si>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</si>
  <si>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</si>
  <si>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</si>
  <si>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</si>
  <si>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</si>
  <si>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</si>
  <si>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</si>
  <si>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</si>
  <si>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</si>
  <si>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208</t>
  </si>
  <si>
    <t>PLATI EFECTUATE IN ANII PRECEDENTI SI RECUPERATE IN ANUL CURENT (cod 85)</t>
  </si>
  <si>
    <t>84</t>
  </si>
  <si>
    <t>210</t>
  </si>
  <si>
    <t>TITLUL XIX PLATI EFECTUATE IN ANII PRECEDENTI SI RECUPERATE IN ANUL CURENT</t>
  </si>
  <si>
    <t>85</t>
  </si>
  <si>
    <t>211</t>
  </si>
  <si>
    <t>Plati efectuate in anii precedenti si recuperate in anul curent</t>
  </si>
  <si>
    <t>85.01</t>
  </si>
  <si>
    <t>212</t>
  </si>
  <si>
    <t>Plati efectuate in anii precedenti si recuperate in anul curent - sectiunea functionare</t>
  </si>
  <si>
    <t>85.01.01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</si>
  <si>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</si>
  <si>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</si>
  <si>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</si>
  <si>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</si>
  <si>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</si>
  <si>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</si>
  <si>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</si>
  <si>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</si>
  <si>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</si>
  <si>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</si>
  <si>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</si>
  <si>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</si>
  <si>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</si>
  <si>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</si>
  <si>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</si>
  <si>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400</t>
  </si>
  <si>
    <t>Masini, echipamente si mijloace de transport</t>
  </si>
  <si>
    <t>71.01.02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</si>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</sst>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9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D11+D40</f>
        <v>1736571</v>
      </c>
      <c r="E10" s="11">
        <f>E11+E40</f>
        <v>1736571</v>
      </c>
      <c r="F10" s="11">
        <f>F11+F40</f>
        <v>1527671</v>
      </c>
      <c r="G10" s="11">
        <f>G11+G40</f>
        <v>1501809</v>
      </c>
      <c r="H10" s="11">
        <f>H11+H40</f>
        <v>1501809</v>
      </c>
      <c r="I10" s="11">
        <f>I11+I40</f>
        <v>658640</v>
      </c>
      <c r="J10" s="11">
        <f>H10-I10</f>
        <v>843169</v>
      </c>
      <c r="K10" s="11">
        <f>K11+K40</f>
        <v>714122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D13+D23+D39</f>
        <v>1192571</v>
      </c>
      <c r="E11" s="11">
        <f>E13+E23+E39</f>
        <v>1192571</v>
      </c>
      <c r="F11" s="11">
        <f>F13+F23+F39</f>
        <v>983671</v>
      </c>
      <c r="G11" s="11">
        <f>G13+G23+G39</f>
        <v>957809</v>
      </c>
      <c r="H11" s="11">
        <f>H13+H23+H39</f>
        <v>957809</v>
      </c>
      <c r="I11" s="11">
        <f>I13+I23+I39</f>
        <v>621272</v>
      </c>
      <c r="J11" s="11">
        <f>H11-I11</f>
        <v>336537</v>
      </c>
      <c r="K11" s="11">
        <f>K13+K23+K39</f>
        <v>675630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D13+D23</f>
        <v>1192571</v>
      </c>
      <c r="E12" s="11">
        <f>E13+E23</f>
        <v>1192571</v>
      </c>
      <c r="F12" s="11">
        <f>F13+F23</f>
        <v>983671</v>
      </c>
      <c r="G12" s="11">
        <f>G13+G23</f>
        <v>983671</v>
      </c>
      <c r="H12" s="11">
        <f>H13+H23</f>
        <v>983671</v>
      </c>
      <c r="I12" s="11">
        <f>I13+I23</f>
        <v>647134</v>
      </c>
      <c r="J12" s="11">
        <f>H12-I12</f>
        <v>336537</v>
      </c>
      <c r="K12" s="11">
        <f>K13+K23</f>
        <v>675630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</f>
        <v>830145</v>
      </c>
      <c r="E13" s="11">
        <f>E14+E17</f>
        <v>830145</v>
      </c>
      <c r="F13" s="11">
        <f>F14+F17</f>
        <v>660045</v>
      </c>
      <c r="G13" s="11">
        <f>G14+G17</f>
        <v>660045</v>
      </c>
      <c r="H13" s="11">
        <f>H14+H17</f>
        <v>660045</v>
      </c>
      <c r="I13" s="11">
        <f>I14+I17</f>
        <v>537432</v>
      </c>
      <c r="J13" s="11">
        <f>H13-I13</f>
        <v>122613</v>
      </c>
      <c r="K13" s="11">
        <f>K14+K17</f>
        <v>564535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663545</v>
      </c>
      <c r="E14" s="11">
        <f>E15+E16</f>
        <v>663545</v>
      </c>
      <c r="F14" s="11">
        <f>F15+F16</f>
        <v>537545</v>
      </c>
      <c r="G14" s="11">
        <f>G15+G16</f>
        <v>537545</v>
      </c>
      <c r="H14" s="11">
        <f>H15+H16</f>
        <v>537545</v>
      </c>
      <c r="I14" s="11">
        <f>I15+I16</f>
        <v>441243</v>
      </c>
      <c r="J14" s="11">
        <f>H14-I14</f>
        <v>96302</v>
      </c>
      <c r="K14" s="11">
        <f>K15+K16</f>
        <v>461371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598545</v>
      </c>
      <c r="E15" s="11">
        <v>598545</v>
      </c>
      <c r="F15" s="11">
        <v>488545</v>
      </c>
      <c r="G15" s="11">
        <v>488545</v>
      </c>
      <c r="H15" s="11">
        <v>488545</v>
      </c>
      <c r="I15" s="11">
        <v>392883</v>
      </c>
      <c r="J15" s="11">
        <f>H15-I15</f>
        <v>95662</v>
      </c>
      <c r="K15" s="11">
        <v>410191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65000</v>
      </c>
      <c r="E16" s="11">
        <v>65000</v>
      </c>
      <c r="F16" s="11">
        <v>49000</v>
      </c>
      <c r="G16" s="11">
        <v>49000</v>
      </c>
      <c r="H16" s="11">
        <v>49000</v>
      </c>
      <c r="I16" s="11">
        <v>48360</v>
      </c>
      <c r="J16" s="11">
        <f>H16-I16</f>
        <v>640</v>
      </c>
      <c r="K16" s="11">
        <v>51180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f>D18+D19+D20+D21+D22</f>
        <v>166600</v>
      </c>
      <c r="E17" s="11">
        <f>E18+E19+E20+E21+E22</f>
        <v>166600</v>
      </c>
      <c r="F17" s="11">
        <f>F18+F19+F20+F21+F22</f>
        <v>122500</v>
      </c>
      <c r="G17" s="11">
        <f>G18+G19+G20+G21+G22</f>
        <v>122500</v>
      </c>
      <c r="H17" s="11">
        <f>H18+H19+H20+H21+H22</f>
        <v>122500</v>
      </c>
      <c r="I17" s="11">
        <f>I18+I19+I20+I21+I22</f>
        <v>96189</v>
      </c>
      <c r="J17" s="11">
        <f>H17-I17</f>
        <v>26311</v>
      </c>
      <c r="K17" s="11">
        <f>K18+K19+K20+K21+K22</f>
        <v>103164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109200</v>
      </c>
      <c r="E18" s="11">
        <v>109200</v>
      </c>
      <c r="F18" s="11">
        <v>80700</v>
      </c>
      <c r="G18" s="11">
        <v>80700</v>
      </c>
      <c r="H18" s="11">
        <v>80700</v>
      </c>
      <c r="I18" s="11">
        <v>68480</v>
      </c>
      <c r="J18" s="11">
        <f>H18-I18</f>
        <v>12220</v>
      </c>
      <c r="K18" s="11">
        <v>72586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5500</v>
      </c>
      <c r="E19" s="11">
        <v>5500</v>
      </c>
      <c r="F19" s="11">
        <v>4000</v>
      </c>
      <c r="G19" s="11">
        <v>4000</v>
      </c>
      <c r="H19" s="11">
        <v>4000</v>
      </c>
      <c r="I19" s="11">
        <v>2086</v>
      </c>
      <c r="J19" s="11">
        <f>H19-I19</f>
        <v>1914</v>
      </c>
      <c r="K19" s="11">
        <v>2206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44000</v>
      </c>
      <c r="E20" s="11">
        <v>44000</v>
      </c>
      <c r="F20" s="11">
        <v>32000</v>
      </c>
      <c r="G20" s="11">
        <v>32000</v>
      </c>
      <c r="H20" s="11">
        <v>32000</v>
      </c>
      <c r="I20" s="11">
        <v>22532</v>
      </c>
      <c r="J20" s="11">
        <f>H20-I20</f>
        <v>9468</v>
      </c>
      <c r="K20" s="11">
        <v>23827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v>1800</v>
      </c>
      <c r="E21" s="11">
        <v>1800</v>
      </c>
      <c r="F21" s="11">
        <v>1300</v>
      </c>
      <c r="G21" s="11">
        <v>1300</v>
      </c>
      <c r="H21" s="11">
        <v>1300</v>
      </c>
      <c r="I21" s="11">
        <v>645</v>
      </c>
      <c r="J21" s="11">
        <f>H21-I21</f>
        <v>655</v>
      </c>
      <c r="K21" s="11">
        <v>684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6100</v>
      </c>
      <c r="E22" s="11">
        <v>6100</v>
      </c>
      <c r="F22" s="11">
        <v>4500</v>
      </c>
      <c r="G22" s="11">
        <v>4500</v>
      </c>
      <c r="H22" s="11">
        <v>4500</v>
      </c>
      <c r="I22" s="11">
        <v>2446</v>
      </c>
      <c r="J22" s="11">
        <f>H22-I22</f>
        <v>2054</v>
      </c>
      <c r="K22" s="11">
        <v>3861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f>D24+D34</f>
        <v>362426</v>
      </c>
      <c r="E23" s="11">
        <f>E24+E34</f>
        <v>362426</v>
      </c>
      <c r="F23" s="11">
        <f>F24+F34</f>
        <v>323626</v>
      </c>
      <c r="G23" s="11">
        <f>G24+G34</f>
        <v>323626</v>
      </c>
      <c r="H23" s="11">
        <f>H24+H34</f>
        <v>323626</v>
      </c>
      <c r="I23" s="11">
        <f>I24+I34</f>
        <v>109702</v>
      </c>
      <c r="J23" s="11">
        <f>H23-I23</f>
        <v>213924</v>
      </c>
      <c r="K23" s="11">
        <f>K24+K34</f>
        <v>111095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f>D25+D26+D27+D28+D29+D30+D31+D32+D33</f>
        <v>354426</v>
      </c>
      <c r="E24" s="11">
        <f>E25+E26+E27+E28+E29+E30+E31+E32+E33</f>
        <v>354426</v>
      </c>
      <c r="F24" s="11">
        <f>F25+F26+F27+F28+F29+F30+F31+F32+F33</f>
        <v>315626</v>
      </c>
      <c r="G24" s="11">
        <f>G25+G26+G27+G28+G29+G30+G31+G32+G33</f>
        <v>315626</v>
      </c>
      <c r="H24" s="11">
        <f>H25+H26+H27+H28+H29+H30+H31+H32+H33</f>
        <v>315626</v>
      </c>
      <c r="I24" s="11">
        <f>I25+I26+I27+I28+I29+I30+I31+I32+I33</f>
        <v>109702</v>
      </c>
      <c r="J24" s="11">
        <f>H24-I24</f>
        <v>205924</v>
      </c>
      <c r="K24" s="11">
        <f>K25+K26+K27+K28+K29+K30+K31+K32+K33</f>
        <v>98855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10000</v>
      </c>
      <c r="E25" s="11">
        <v>10000</v>
      </c>
      <c r="F25" s="11">
        <v>7500</v>
      </c>
      <c r="G25" s="11">
        <v>7500</v>
      </c>
      <c r="H25" s="11">
        <v>7500</v>
      </c>
      <c r="I25" s="11">
        <v>5704</v>
      </c>
      <c r="J25" s="11">
        <f>H25-I25</f>
        <v>1796</v>
      </c>
      <c r="K25" s="11">
        <v>5704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12000</v>
      </c>
      <c r="E26" s="11">
        <v>12000</v>
      </c>
      <c r="F26" s="11">
        <v>10000</v>
      </c>
      <c r="G26" s="11">
        <v>10000</v>
      </c>
      <c r="H26" s="11">
        <v>10000</v>
      </c>
      <c r="I26" s="11">
        <v>0</v>
      </c>
      <c r="J26" s="11">
        <f>H26-I26</f>
        <v>10000</v>
      </c>
      <c r="K26" s="11">
        <v>0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25000</v>
      </c>
      <c r="E27" s="11">
        <v>25000</v>
      </c>
      <c r="F27" s="11">
        <v>20000</v>
      </c>
      <c r="G27" s="11">
        <v>20000</v>
      </c>
      <c r="H27" s="11">
        <v>20000</v>
      </c>
      <c r="I27" s="11">
        <v>442</v>
      </c>
      <c r="J27" s="11">
        <f>H27-I27</f>
        <v>19558</v>
      </c>
      <c r="K27" s="11">
        <v>442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18000</v>
      </c>
      <c r="E28" s="11">
        <v>18000</v>
      </c>
      <c r="F28" s="11">
        <v>18000</v>
      </c>
      <c r="G28" s="11">
        <v>18000</v>
      </c>
      <c r="H28" s="11">
        <v>18000</v>
      </c>
      <c r="I28" s="11">
        <v>5035</v>
      </c>
      <c r="J28" s="11">
        <f>H28-I28</f>
        <v>12965</v>
      </c>
      <c r="K28" s="11">
        <v>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42126</v>
      </c>
      <c r="E29" s="11">
        <v>42126</v>
      </c>
      <c r="F29" s="11">
        <v>41126</v>
      </c>
      <c r="G29" s="11">
        <v>41126</v>
      </c>
      <c r="H29" s="11">
        <v>41126</v>
      </c>
      <c r="I29" s="11">
        <v>0</v>
      </c>
      <c r="J29" s="11">
        <f>H29-I29</f>
        <v>41126</v>
      </c>
      <c r="K29" s="11">
        <v>0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10000</v>
      </c>
      <c r="E30" s="11">
        <v>10000</v>
      </c>
      <c r="F30" s="11">
        <v>8000</v>
      </c>
      <c r="G30" s="11">
        <v>8000</v>
      </c>
      <c r="H30" s="11">
        <v>8000</v>
      </c>
      <c r="I30" s="11">
        <v>6494</v>
      </c>
      <c r="J30" s="11">
        <f>H30-I30</f>
        <v>1506</v>
      </c>
      <c r="K30" s="11">
        <v>7329</v>
      </c>
    </row>
    <row r="31" spans="1:11" s="6" customFormat="1" x14ac:dyDescent="0.25">
      <c r="A31" s="10" t="s">
        <v>82</v>
      </c>
      <c r="B31" s="10" t="s">
        <v>83</v>
      </c>
      <c r="C31" s="10" t="s">
        <v>84</v>
      </c>
      <c r="D31" s="11">
        <v>13000</v>
      </c>
      <c r="E31" s="11">
        <v>13000</v>
      </c>
      <c r="F31" s="11">
        <v>11000</v>
      </c>
      <c r="G31" s="11">
        <v>11000</v>
      </c>
      <c r="H31" s="11">
        <v>11000</v>
      </c>
      <c r="I31" s="11">
        <v>6600</v>
      </c>
      <c r="J31" s="11">
        <f>H31-I31</f>
        <v>4400</v>
      </c>
      <c r="K31" s="11">
        <v>5495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20000</v>
      </c>
      <c r="E32" s="11">
        <v>20000</v>
      </c>
      <c r="F32" s="11">
        <v>15000</v>
      </c>
      <c r="G32" s="11">
        <v>15000</v>
      </c>
      <c r="H32" s="11">
        <v>15000</v>
      </c>
      <c r="I32" s="11">
        <v>0</v>
      </c>
      <c r="J32" s="11">
        <f>H32-I32</f>
        <v>15000</v>
      </c>
      <c r="K32" s="11">
        <v>0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v>204300</v>
      </c>
      <c r="E33" s="11">
        <v>204300</v>
      </c>
      <c r="F33" s="11">
        <v>185000</v>
      </c>
      <c r="G33" s="11">
        <v>185000</v>
      </c>
      <c r="H33" s="11">
        <v>185000</v>
      </c>
      <c r="I33" s="11">
        <v>85427</v>
      </c>
      <c r="J33" s="11">
        <f>H33-I33</f>
        <v>99573</v>
      </c>
      <c r="K33" s="11">
        <v>79885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f>+D35</f>
        <v>8000</v>
      </c>
      <c r="E34" s="11">
        <f>+E35</f>
        <v>8000</v>
      </c>
      <c r="F34" s="11">
        <f>+F35</f>
        <v>8000</v>
      </c>
      <c r="G34" s="11">
        <f>+G35</f>
        <v>8000</v>
      </c>
      <c r="H34" s="11">
        <f>+H35</f>
        <v>8000</v>
      </c>
      <c r="I34" s="11">
        <f>+I35</f>
        <v>0</v>
      </c>
      <c r="J34" s="11">
        <f>H34-I34</f>
        <v>8000</v>
      </c>
      <c r="K34" s="11">
        <f>+K35</f>
        <v>12240</v>
      </c>
    </row>
    <row r="35" spans="1:11" s="6" customFormat="1" x14ac:dyDescent="0.25">
      <c r="A35" s="10" t="s">
        <v>94</v>
      </c>
      <c r="B35" s="10" t="s">
        <v>95</v>
      </c>
      <c r="C35" s="10" t="s">
        <v>96</v>
      </c>
      <c r="D35" s="11">
        <v>8000</v>
      </c>
      <c r="E35" s="11">
        <v>8000</v>
      </c>
      <c r="F35" s="11">
        <v>8000</v>
      </c>
      <c r="G35" s="11">
        <v>8000</v>
      </c>
      <c r="H35" s="11">
        <v>8000</v>
      </c>
      <c r="I35" s="11">
        <v>0</v>
      </c>
      <c r="J35" s="11">
        <f>H35-I35</f>
        <v>8000</v>
      </c>
      <c r="K35" s="11">
        <v>12240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f>D39</f>
        <v>0</v>
      </c>
      <c r="E36" s="11">
        <f>E39</f>
        <v>0</v>
      </c>
      <c r="F36" s="11">
        <f>F39</f>
        <v>0</v>
      </c>
      <c r="G36" s="11">
        <f>G39</f>
        <v>-25862</v>
      </c>
      <c r="H36" s="11">
        <f>H39</f>
        <v>-25862</v>
      </c>
      <c r="I36" s="11">
        <f>I39</f>
        <v>-25862</v>
      </c>
      <c r="J36" s="11">
        <f>H36-I36</f>
        <v>0</v>
      </c>
      <c r="K36" s="11">
        <f>K39</f>
        <v>0</v>
      </c>
    </row>
    <row r="37" spans="1:11" s="6" customFormat="1" ht="22.5" x14ac:dyDescent="0.25">
      <c r="A37" s="10" t="s">
        <v>100</v>
      </c>
      <c r="B37" s="10" t="s">
        <v>101</v>
      </c>
      <c r="C37" s="10" t="s">
        <v>102</v>
      </c>
      <c r="D37" s="11">
        <f>D39</f>
        <v>0</v>
      </c>
      <c r="E37" s="11">
        <f>E39</f>
        <v>0</v>
      </c>
      <c r="F37" s="11">
        <f>F39</f>
        <v>0</v>
      </c>
      <c r="G37" s="11">
        <f>G39</f>
        <v>-25862</v>
      </c>
      <c r="H37" s="11">
        <f>H39</f>
        <v>-25862</v>
      </c>
      <c r="I37" s="11">
        <f>I39</f>
        <v>-25862</v>
      </c>
      <c r="J37" s="11">
        <f>H37-I37</f>
        <v>0</v>
      </c>
      <c r="K37" s="11">
        <f>K39</f>
        <v>0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D39</f>
        <v>0</v>
      </c>
      <c r="E38" s="11">
        <f>E39</f>
        <v>0</v>
      </c>
      <c r="F38" s="11">
        <f>F39</f>
        <v>0</v>
      </c>
      <c r="G38" s="11">
        <f>G39</f>
        <v>-25862</v>
      </c>
      <c r="H38" s="11">
        <f>H39</f>
        <v>-25862</v>
      </c>
      <c r="I38" s="11">
        <f>I39</f>
        <v>-25862</v>
      </c>
      <c r="J38" s="11">
        <f>H38-I38</f>
        <v>0</v>
      </c>
      <c r="K38" s="11">
        <f>K39</f>
        <v>0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v>0</v>
      </c>
      <c r="E39" s="11">
        <v>0</v>
      </c>
      <c r="F39" s="11">
        <v>0</v>
      </c>
      <c r="G39" s="11">
        <v>-25862</v>
      </c>
      <c r="H39" s="11">
        <v>-25862</v>
      </c>
      <c r="I39" s="11">
        <v>-25862</v>
      </c>
      <c r="J39" s="11">
        <f>H39-I39</f>
        <v>0</v>
      </c>
      <c r="K39" s="11">
        <v>0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+D41</f>
        <v>544000</v>
      </c>
      <c r="E40" s="11">
        <f>+E41</f>
        <v>544000</v>
      </c>
      <c r="F40" s="11">
        <f>+F41</f>
        <v>544000</v>
      </c>
      <c r="G40" s="11">
        <f>+G41</f>
        <v>544000</v>
      </c>
      <c r="H40" s="11">
        <f>+H41</f>
        <v>544000</v>
      </c>
      <c r="I40" s="11">
        <f>+I41</f>
        <v>37368</v>
      </c>
      <c r="J40" s="11">
        <f>H40-I40</f>
        <v>506632</v>
      </c>
      <c r="K40" s="11">
        <f>+K41</f>
        <v>38492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f>D42</f>
        <v>544000</v>
      </c>
      <c r="E41" s="11">
        <f>E42</f>
        <v>544000</v>
      </c>
      <c r="F41" s="11">
        <f>F42</f>
        <v>544000</v>
      </c>
      <c r="G41" s="11">
        <f>G42</f>
        <v>544000</v>
      </c>
      <c r="H41" s="11">
        <f>H42</f>
        <v>544000</v>
      </c>
      <c r="I41" s="11">
        <f>I42</f>
        <v>37368</v>
      </c>
      <c r="J41" s="11">
        <f>H41-I41</f>
        <v>506632</v>
      </c>
      <c r="K41" s="11">
        <f>K42</f>
        <v>38492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</f>
        <v>544000</v>
      </c>
      <c r="E42" s="11">
        <f>E43</f>
        <v>544000</v>
      </c>
      <c r="F42" s="11">
        <f>F43</f>
        <v>544000</v>
      </c>
      <c r="G42" s="11">
        <f>G43</f>
        <v>544000</v>
      </c>
      <c r="H42" s="11">
        <f>H43</f>
        <v>544000</v>
      </c>
      <c r="I42" s="11">
        <f>I43</f>
        <v>37368</v>
      </c>
      <c r="J42" s="11">
        <f>H42-I42</f>
        <v>506632</v>
      </c>
      <c r="K42" s="11">
        <f>K43</f>
        <v>38492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f>D44+D45+D46+D47</f>
        <v>544000</v>
      </c>
      <c r="E43" s="11">
        <f>E44+E45+E46+E47</f>
        <v>544000</v>
      </c>
      <c r="F43" s="11">
        <f>F44+F45+F46+F47</f>
        <v>544000</v>
      </c>
      <c r="G43" s="11">
        <f>G44+G45+G46+G47</f>
        <v>544000</v>
      </c>
      <c r="H43" s="11">
        <f>H44+H45+H46+H47</f>
        <v>544000</v>
      </c>
      <c r="I43" s="11">
        <f>I44+I45+I46+I47</f>
        <v>37368</v>
      </c>
      <c r="J43" s="11">
        <f>H43-I43</f>
        <v>506632</v>
      </c>
      <c r="K43" s="11">
        <f>K44+K45+K46+K47</f>
        <v>38492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494000</v>
      </c>
      <c r="E44" s="11">
        <v>494000</v>
      </c>
      <c r="F44" s="11">
        <v>494000</v>
      </c>
      <c r="G44" s="11">
        <v>494000</v>
      </c>
      <c r="H44" s="11">
        <v>494000</v>
      </c>
      <c r="I44" s="11">
        <v>0</v>
      </c>
      <c r="J44" s="11">
        <f>H44-I44</f>
        <v>494000</v>
      </c>
      <c r="K44" s="11">
        <v>0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9353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708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50000</v>
      </c>
      <c r="E47" s="11">
        <v>50000</v>
      </c>
      <c r="F47" s="11">
        <v>50000</v>
      </c>
      <c r="G47" s="11">
        <v>50000</v>
      </c>
      <c r="H47" s="11">
        <v>50000</v>
      </c>
      <c r="I47" s="11">
        <v>37368</v>
      </c>
      <c r="J47" s="11">
        <f>H47-I47</f>
        <v>12632</v>
      </c>
      <c r="K47" s="11">
        <v>28431</v>
      </c>
    </row>
    <row r="48" spans="1:11" s="6" customFormat="1" x14ac:dyDescent="0.25">
      <c r="A48" s="8"/>
      <c r="B48" s="8"/>
      <c r="C48" s="8"/>
      <c r="D48" s="9"/>
      <c r="E48" s="9"/>
      <c r="F48" s="9"/>
      <c r="G48" s="9"/>
      <c r="H48" s="9"/>
      <c r="I48" s="9"/>
      <c r="J48" s="9"/>
      <c r="K48" s="9"/>
    </row>
    <row r="49" spans="1:12" x14ac:dyDescent="0.25">
      <c r="A49" s="13" t="s">
        <v>133</v>
      </c>
      <c r="B49" s="13"/>
      <c r="C49" s="13"/>
      <c r="D49" s="13"/>
      <c r="E49" s="13" t="s">
        <v>135</v>
      </c>
      <c r="F49" s="13"/>
      <c r="G49" s="13"/>
      <c r="H49" s="13"/>
      <c r="I49" s="13" t="s">
        <v>136</v>
      </c>
      <c r="J49" s="13"/>
      <c r="K49" s="13"/>
      <c r="L49" s="13"/>
    </row>
    <row r="50" spans="1:12" x14ac:dyDescent="0.25">
      <c r="A50" s="3" t="s">
        <v>134</v>
      </c>
      <c r="B50" s="3"/>
      <c r="C50" s="3"/>
      <c r="D50" s="3"/>
      <c r="E50" s="3"/>
      <c r="F50" s="3"/>
      <c r="G50" s="3"/>
      <c r="H50" s="3"/>
      <c r="I50" s="3" t="s">
        <v>137</v>
      </c>
      <c r="J50" s="3"/>
      <c r="K50" s="3"/>
      <c r="L50" s="3"/>
    </row>
    <row r="97" spans="1:20" x14ac:dyDescent="0.25">
      <c r="A97" s="12"/>
      <c r="B97" s="12"/>
      <c r="C97" s="12"/>
      <c r="D97" s="12"/>
      <c r="I97" s="12"/>
      <c r="J97" s="12"/>
      <c r="K97" s="12"/>
      <c r="L97" s="12"/>
      <c r="Q97" s="12"/>
      <c r="R97" s="12"/>
      <c r="S97" s="12"/>
      <c r="T97" s="12"/>
    </row>
  </sheetData>
  <mergeCells count="21">
    <mergeCell ref="A49:D49"/>
    <mergeCell ref="A50:D50"/>
    <mergeCell ref="E49:H49"/>
    <mergeCell ref="E50:H50"/>
    <mergeCell ref="I49:L49"/>
    <mergeCell ref="I50:L50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2017-11-12T09:06:15Z</dcterms:created>
  <dcterms:modified xsi:type="dcterms:W3CDTF">2017-11-12T09:06:17Z</dcterms:modified>
</cp:coreProperties>
</file>