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F17" i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 s="1"/>
  <c r="F32" i="1"/>
  <c r="K32" i="1" s="1"/>
  <c r="D34" i="1"/>
  <c r="D33" i="1" s="1"/>
  <c r="E34" i="1"/>
  <c r="E33" i="1" s="1"/>
  <c r="G34" i="1"/>
  <c r="F34" i="1" s="1"/>
  <c r="K34" i="1" s="1"/>
  <c r="H34" i="1"/>
  <c r="H33" i="1" s="1"/>
  <c r="I34" i="1"/>
  <c r="J34" i="1"/>
  <c r="F35" i="1"/>
  <c r="K35" i="1"/>
  <c r="F36" i="1"/>
  <c r="K36" i="1"/>
  <c r="D38" i="1"/>
  <c r="D37" i="1" s="1"/>
  <c r="E38" i="1"/>
  <c r="E37" i="1" s="1"/>
  <c r="F38" i="1"/>
  <c r="G38" i="1"/>
  <c r="G37" i="1" s="1"/>
  <c r="H38" i="1"/>
  <c r="H37" i="1" s="1"/>
  <c r="I38" i="1"/>
  <c r="I37" i="1" s="1"/>
  <c r="J38" i="1"/>
  <c r="J37" i="1" s="1"/>
  <c r="K38" i="1"/>
  <c r="F39" i="1"/>
  <c r="K39" i="1" s="1"/>
  <c r="F40" i="1"/>
  <c r="K40" i="1" s="1"/>
  <c r="F41" i="1"/>
  <c r="K41" i="1"/>
  <c r="F42" i="1"/>
  <c r="K42" i="1"/>
  <c r="D44" i="1"/>
  <c r="D43" i="1" s="1"/>
  <c r="E44" i="1"/>
  <c r="E43" i="1" s="1"/>
  <c r="F44" i="1"/>
  <c r="G44" i="1"/>
  <c r="G43" i="1" s="1"/>
  <c r="F43" i="1" s="1"/>
  <c r="K43" i="1" s="1"/>
  <c r="H44" i="1"/>
  <c r="H43" i="1" s="1"/>
  <c r="I44" i="1"/>
  <c r="I43" i="1" s="1"/>
  <c r="J44" i="1"/>
  <c r="J43" i="1" s="1"/>
  <c r="K44" i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F51" i="1"/>
  <c r="K51" i="1"/>
  <c r="D53" i="1"/>
  <c r="E53" i="1"/>
  <c r="E52" i="1" s="1"/>
  <c r="F53" i="1"/>
  <c r="K53" i="1" s="1"/>
  <c r="G53" i="1"/>
  <c r="H53" i="1"/>
  <c r="I53" i="1"/>
  <c r="J53" i="1"/>
  <c r="F54" i="1"/>
  <c r="K54" i="1"/>
  <c r="F55" i="1"/>
  <c r="K55" i="1" s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 s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 s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 s="1"/>
  <c r="F66" i="1"/>
  <c r="K66" i="1"/>
  <c r="D69" i="1"/>
  <c r="D68" i="1" s="1"/>
  <c r="D67" i="1" s="1"/>
  <c r="E69" i="1"/>
  <c r="E68" i="1" s="1"/>
  <c r="E67" i="1" s="1"/>
  <c r="F69" i="1"/>
  <c r="K69" i="1" s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 s="1"/>
  <c r="H52" i="1" l="1"/>
  <c r="I46" i="1"/>
  <c r="F37" i="1"/>
  <c r="K37" i="1" s="1"/>
  <c r="J33" i="1"/>
  <c r="J14" i="1" s="1"/>
  <c r="I14" i="1"/>
  <c r="I13" i="1" s="1"/>
  <c r="D46" i="1"/>
  <c r="J52" i="1"/>
  <c r="J46" i="1" s="1"/>
  <c r="I52" i="1"/>
  <c r="H46" i="1"/>
  <c r="I33" i="1"/>
  <c r="F23" i="1"/>
  <c r="K23" i="1" s="1"/>
  <c r="G22" i="1"/>
  <c r="F22" i="1" s="1"/>
  <c r="K22" i="1" s="1"/>
  <c r="H14" i="1"/>
  <c r="H13" i="1" s="1"/>
  <c r="F16" i="1"/>
  <c r="K16" i="1" s="1"/>
  <c r="G15" i="1"/>
  <c r="F68" i="1"/>
  <c r="K68" i="1" s="1"/>
  <c r="G67" i="1"/>
  <c r="F67" i="1" s="1"/>
  <c r="K67" i="1" s="1"/>
  <c r="D52" i="1"/>
  <c r="E46" i="1"/>
  <c r="E14" i="1"/>
  <c r="E13" i="1" s="1"/>
  <c r="D14" i="1"/>
  <c r="D13" i="1" s="1"/>
  <c r="G33" i="1"/>
  <c r="F33" i="1" s="1"/>
  <c r="K33" i="1" s="1"/>
  <c r="G63" i="1"/>
  <c r="F63" i="1" s="1"/>
  <c r="K63" i="1" s="1"/>
  <c r="G56" i="1"/>
  <c r="F56" i="1" s="1"/>
  <c r="K56" i="1" s="1"/>
  <c r="G48" i="1"/>
  <c r="J13" i="1" l="1"/>
  <c r="I11" i="1"/>
  <c r="I12" i="1"/>
  <c r="H11" i="1"/>
  <c r="H12" i="1"/>
  <c r="F48" i="1"/>
  <c r="K48" i="1" s="1"/>
  <c r="G47" i="1"/>
  <c r="E11" i="1"/>
  <c r="E12" i="1"/>
  <c r="F15" i="1"/>
  <c r="K15" i="1" s="1"/>
  <c r="G14" i="1"/>
  <c r="G52" i="1"/>
  <c r="F52" i="1" s="1"/>
  <c r="K52" i="1" s="1"/>
  <c r="D11" i="1"/>
  <c r="D12" i="1"/>
  <c r="J11" i="1" l="1"/>
  <c r="J12" i="1"/>
  <c r="F47" i="1"/>
  <c r="K47" i="1" s="1"/>
  <c r="G46" i="1"/>
  <c r="F46" i="1" s="1"/>
  <c r="K46" i="1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<sst xmlns="http://schemas.openxmlformats.org/spreadsheetml/2006/main" count="209" uniqueCount="209">
  <si>
    <t>JUDETUL  VASLUI</t>
  </si>
  <si>
    <t>COMUNA DUMESTI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</si>
  <si>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</si>
  <si>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</si>
  <si>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</si>
  <si>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</si>
  <si>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</si>
  <si>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</si>
  <si>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</si>
  <si>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</si>
  <si>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</si>
  <si>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</si>
  <si>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</si>
  <si>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</si>
  <si>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</si>
  <si>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</si>
  <si>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</si>
  <si>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</si>
  <si>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</si>
  <si>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</si>
  <si>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</si>
  <si>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</si>
  <si>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</si>
  <si>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</si>
  <si>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</si>
  <si>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</si>
  <si>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</si>
  <si>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</si>
  <si>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</si>
  <si>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</si>
  <si>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</si>
  <si>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</si>
  <si>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</si>
  <si>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</si>
  <si>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</si>
  <si>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</si>
  <si>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</si>
  <si>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</si>
  <si>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</si>
  <si>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</si>
  <si>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</si>
  <si>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</si>
  <si>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</si>
  <si>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</si>
  <si>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</si>
  <si>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</si>
  <si>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</si>
  <si>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</si>
  <si>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</si>
  <si>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</si>
  <si>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</si>
  <si>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</si>
  <si>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</si>
  <si>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</si>
  <si>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</si>
  <si>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</si>
  <si>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</si>
  <si>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</si>
  <si>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</si>
  <si>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</si>
  <si>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</si>
  <si>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</si>
  <si>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</si>
  <si>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</si>
  <si>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</si>
  <si>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</si>
  <si>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</si>
  <si>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</si>
  <si>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</si>
  <si>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</si>
  <si>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</si>
  <si>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</si>
  <si>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</si>
  <si>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</si>
  <si>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</si>
  <si>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</si>
  <si>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</si>
  <si>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</si>
  <si>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</si>
  <si>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</si>
  <si>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</si>
  <si>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</si>
  <si>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</si>
  <si>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</si>
  <si>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</si>
  <si>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</si>
  <si>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</si>
  <si>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</si>
  <si>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</si>
  <si>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</si>
  <si>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</si>
  <si>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</si>
  <si>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</si>
  <si>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</si>
  <si>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</si>
  <si>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</si>
  <si>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</si>
  <si>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</si>
  <si>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</si>
  <si>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</si>
  <si>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</si>
  <si>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</si>
  <si>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</si>
  <si>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</si>
  <si>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</si>
  <si>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</si>
  <si>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</si>
  <si>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</si>
  <si>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</si>
  <si>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</si>
  <si>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</si>
  <si>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</si>
  <si>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</si>
  <si>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</si>
  <si>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</si>
  <si>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</si>
  <si>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</si>
  <si>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</si>
  <si>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</si>
  <si>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</si>
  <si>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</si>
  <si>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</si>
  <si>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</si>
  <si>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</si>
  <si>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</si>
  <si>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</si>
  <si>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</si>
  <si>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</si>
  <si>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</si>
  <si>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</si>
  <si>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</si>
  <si>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</si>
  <si>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</si>
  <si>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</si>
  <si>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</si>
  <si>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</si>
  <si>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</si>
  <si>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</si>
  <si>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</si>
  <si>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</si>
  <si>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</si>
  <si>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</si>
  <si>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</si>
  <si>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</si>
  <si>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</si>
  <si>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</si>
  <si>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</si>
  <si>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</si>
  <si>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</si>
  <si>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</si>
  <si>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</si>
  <si>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</si>
  <si>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</si>
  <si>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</si>
  <si>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</si>
  <si>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</si>
  <si>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</si>
  <si>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</si>
  <si>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</si>
  <si>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</si>
  <si>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</si>
  <si>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</si>
  <si>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</si>
  <si>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</si>
  <si>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</si>
  <si>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</si>
  <si>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</si>
  <si>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</si>
  <si>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</si>
  <si>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</si>
  <si>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</si>
  <si>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</si>
  <si>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</si>
  <si>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</si>
  <si>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</si>
  <si>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</si>
  <si>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</si>
  <si>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</si>
  <si>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</si>
  <si>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</si>
  <si>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</si>
  <si>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</si>
  <si>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</si>
  <si>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120</t>
  </si>
  <si>
    <t>Sume din excedentul anului precedent pentru acoperirea golurilor temporare de casa ale sectiunii de functionare</t>
  </si>
  <si>
    <t>40.02.11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</si>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</sst>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D13+D63+D67</f>
        <v>3697218</v>
      </c>
      <c r="E11" s="11">
        <f>E13+E63+E67</f>
        <v>1288256</v>
      </c>
      <c r="F11" s="11">
        <f>G11+H11</f>
        <v>2627908</v>
      </c>
      <c r="G11" s="11">
        <f>G13+G63+G67</f>
        <v>1046107</v>
      </c>
      <c r="H11" s="11">
        <f>H13+H63+H67</f>
        <v>1581801</v>
      </c>
      <c r="I11" s="11">
        <f>I13+I63+I67</f>
        <v>888223</v>
      </c>
      <c r="J11" s="11">
        <f>J13+J63+J67</f>
        <v>0</v>
      </c>
      <c r="K11" s="11">
        <f>F11-I11-J11</f>
        <v>1739685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D13-D34-D59+D63</f>
        <v>2020768</v>
      </c>
      <c r="E12" s="11">
        <f>E13-E34-E59+E63</f>
        <v>826606</v>
      </c>
      <c r="F12" s="11">
        <f>G12+H12</f>
        <v>2306490</v>
      </c>
      <c r="G12" s="11">
        <f>G13-G34-G59+G63</f>
        <v>1046107</v>
      </c>
      <c r="H12" s="11">
        <f>H13-H34-H59+H63</f>
        <v>1260383</v>
      </c>
      <c r="I12" s="11">
        <f>I13-I34-I59+I63</f>
        <v>566805</v>
      </c>
      <c r="J12" s="11">
        <f>J13-J34-J59+J63</f>
        <v>0</v>
      </c>
      <c r="K12" s="11">
        <f>F12-I12-J12</f>
        <v>1739685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D14+D46</f>
        <v>3586418</v>
      </c>
      <c r="E13" s="11">
        <f>E14+E46</f>
        <v>1265256</v>
      </c>
      <c r="F13" s="11">
        <f>G13+H13</f>
        <v>2416305</v>
      </c>
      <c r="G13" s="11">
        <f>G14+G46</f>
        <v>1046107</v>
      </c>
      <c r="H13" s="11">
        <f>H14+H46</f>
        <v>1370198</v>
      </c>
      <c r="I13" s="11">
        <f>I14+I46</f>
        <v>676620</v>
      </c>
      <c r="J13" s="11">
        <f>J14+J46</f>
        <v>0</v>
      </c>
      <c r="K13" s="11">
        <f>F13-I13-J13</f>
        <v>1739685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D15+D22+D33+D43</f>
        <v>2791906</v>
      </c>
      <c r="E14" s="11">
        <f>E15+E22+E33+E43</f>
        <v>747729</v>
      </c>
      <c r="F14" s="11">
        <f>G14+H14</f>
        <v>1708498</v>
      </c>
      <c r="G14" s="11">
        <f>G15+G22+G33+G43</f>
        <v>365477</v>
      </c>
      <c r="H14" s="11">
        <f>H15+H22+H33+H43</f>
        <v>1343021</v>
      </c>
      <c r="I14" s="11">
        <f>I15+I22+I33+I43</f>
        <v>624376</v>
      </c>
      <c r="J14" s="11">
        <f>J15+J22+J33+J43</f>
        <v>0</v>
      </c>
      <c r="K14" s="11">
        <f>F14-I14-J14</f>
        <v>1084122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649000</v>
      </c>
      <c r="E15" s="11">
        <f>+E16</f>
        <v>162250</v>
      </c>
      <c r="F15" s="11">
        <f>G15+H15</f>
        <v>210830</v>
      </c>
      <c r="G15" s="11">
        <f>+G16</f>
        <v>0</v>
      </c>
      <c r="H15" s="11">
        <f>+H16</f>
        <v>210830</v>
      </c>
      <c r="I15" s="11">
        <f>+I16</f>
        <v>210830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649000</v>
      </c>
      <c r="E16" s="11">
        <f>E17+E19</f>
        <v>162250</v>
      </c>
      <c r="F16" s="11">
        <f>G16+H16</f>
        <v>210830</v>
      </c>
      <c r="G16" s="11">
        <f>G17+G19</f>
        <v>0</v>
      </c>
      <c r="H16" s="11">
        <f>H17+H19</f>
        <v>210830</v>
      </c>
      <c r="I16" s="11">
        <f>I17+I19</f>
        <v>210830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0</v>
      </c>
      <c r="E17" s="11">
        <f>+E18</f>
        <v>0</v>
      </c>
      <c r="F17" s="11">
        <f>G17+H17</f>
        <v>292</v>
      </c>
      <c r="G17" s="11">
        <f>+G18</f>
        <v>0</v>
      </c>
      <c r="H17" s="11">
        <f>+H18</f>
        <v>292</v>
      </c>
      <c r="I17" s="11">
        <f>+I18</f>
        <v>292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292</v>
      </c>
      <c r="G18" s="11">
        <v>0</v>
      </c>
      <c r="H18" s="11">
        <v>292</v>
      </c>
      <c r="I18" s="11">
        <v>292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649000</v>
      </c>
      <c r="E19" s="11">
        <f>E20+E21</f>
        <v>162250</v>
      </c>
      <c r="F19" s="11">
        <f>G19+H19</f>
        <v>210538</v>
      </c>
      <c r="G19" s="11">
        <f>G20+G21</f>
        <v>0</v>
      </c>
      <c r="H19" s="11">
        <f>H20+H21</f>
        <v>210538</v>
      </c>
      <c r="I19" s="11">
        <f>I20+I21</f>
        <v>210538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127000</v>
      </c>
      <c r="E20" s="11">
        <v>31750</v>
      </c>
      <c r="F20" s="11">
        <f>G20+H20</f>
        <v>54028</v>
      </c>
      <c r="G20" s="11">
        <v>0</v>
      </c>
      <c r="H20" s="11">
        <v>54028</v>
      </c>
      <c r="I20" s="11">
        <v>54028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522000</v>
      </c>
      <c r="E21" s="11">
        <v>130500</v>
      </c>
      <c r="F21" s="11">
        <f>G21+H21</f>
        <v>156510</v>
      </c>
      <c r="G21" s="11">
        <v>0</v>
      </c>
      <c r="H21" s="11">
        <v>156510</v>
      </c>
      <c r="I21" s="11">
        <v>156510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458988</v>
      </c>
      <c r="E22" s="11">
        <f>E23</f>
        <v>114748</v>
      </c>
      <c r="F22" s="11">
        <f>G22+H22</f>
        <v>972155</v>
      </c>
      <c r="G22" s="11">
        <f>G23</f>
        <v>306569</v>
      </c>
      <c r="H22" s="11">
        <f>H23</f>
        <v>665586</v>
      </c>
      <c r="I22" s="11">
        <f>I23</f>
        <v>100170</v>
      </c>
      <c r="J22" s="11">
        <f>J23</f>
        <v>0</v>
      </c>
      <c r="K22" s="11">
        <f>F22-I22-J22</f>
        <v>871985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458988</v>
      </c>
      <c r="E23" s="11">
        <f>E24+E27+E31+E32</f>
        <v>114748</v>
      </c>
      <c r="F23" s="11">
        <f>G23+H23</f>
        <v>972155</v>
      </c>
      <c r="G23" s="11">
        <f>G24+G27+G31+G32</f>
        <v>306569</v>
      </c>
      <c r="H23" s="11">
        <f>H24+H27+H31+H32</f>
        <v>665586</v>
      </c>
      <c r="I23" s="11">
        <f>I24+I27+I31+I32</f>
        <v>100170</v>
      </c>
      <c r="J23" s="11">
        <f>J24+J27+J31+J32</f>
        <v>0</v>
      </c>
      <c r="K23" s="11">
        <f>F23-I23-J23</f>
        <v>871985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50808</v>
      </c>
      <c r="E24" s="11">
        <f>E25+E26</f>
        <v>12702</v>
      </c>
      <c r="F24" s="11">
        <f>G24+H24</f>
        <v>155819</v>
      </c>
      <c r="G24" s="11">
        <f>G25+G26</f>
        <v>22809</v>
      </c>
      <c r="H24" s="11">
        <f>H25+H26</f>
        <v>133010</v>
      </c>
      <c r="I24" s="11">
        <f>I25+I26</f>
        <v>17024</v>
      </c>
      <c r="J24" s="11">
        <f>J25+J26</f>
        <v>0</v>
      </c>
      <c r="K24" s="11">
        <f>F24-I24-J24</f>
        <v>138795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42752</v>
      </c>
      <c r="E25" s="11">
        <v>10688</v>
      </c>
      <c r="F25" s="11">
        <f>G25+H25</f>
        <v>139707</v>
      </c>
      <c r="G25" s="11">
        <v>19708</v>
      </c>
      <c r="H25" s="11">
        <v>119999</v>
      </c>
      <c r="I25" s="11">
        <v>12148</v>
      </c>
      <c r="J25" s="11">
        <v>0</v>
      </c>
      <c r="K25" s="11">
        <f>F25-I25-J25</f>
        <v>127559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8056</v>
      </c>
      <c r="E26" s="11">
        <v>2014</v>
      </c>
      <c r="F26" s="11">
        <f>G26+H26</f>
        <v>16112</v>
      </c>
      <c r="G26" s="11">
        <v>3101</v>
      </c>
      <c r="H26" s="11">
        <v>13011</v>
      </c>
      <c r="I26" s="11">
        <v>4876</v>
      </c>
      <c r="J26" s="11">
        <v>0</v>
      </c>
      <c r="K26" s="11">
        <f>F26-I26-J26</f>
        <v>11236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408180</v>
      </c>
      <c r="E27" s="11">
        <f>E28+E29+E30</f>
        <v>102046</v>
      </c>
      <c r="F27" s="11">
        <f>G27+H27</f>
        <v>812772</v>
      </c>
      <c r="G27" s="11">
        <f>G28+G29+G30</f>
        <v>280835</v>
      </c>
      <c r="H27" s="11">
        <f>H28+H29+H30</f>
        <v>531937</v>
      </c>
      <c r="I27" s="11">
        <f>I28+I29+I30</f>
        <v>82507</v>
      </c>
      <c r="J27" s="11">
        <f>J28+J29+J30</f>
        <v>0</v>
      </c>
      <c r="K27" s="11">
        <f>F27-I27-J27</f>
        <v>730265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101200</v>
      </c>
      <c r="E28" s="11">
        <v>25300</v>
      </c>
      <c r="F28" s="11">
        <f>G28+H28</f>
        <v>194879</v>
      </c>
      <c r="G28" s="11">
        <v>70635</v>
      </c>
      <c r="H28" s="11">
        <v>124244</v>
      </c>
      <c r="I28" s="11">
        <v>27855</v>
      </c>
      <c r="J28" s="11">
        <v>0</v>
      </c>
      <c r="K28" s="11">
        <f>F28-I28-J28</f>
        <v>167024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3885</v>
      </c>
      <c r="E29" s="11">
        <v>972</v>
      </c>
      <c r="F29" s="11">
        <f>G29+H29</f>
        <v>7889</v>
      </c>
      <c r="G29" s="11">
        <v>11</v>
      </c>
      <c r="H29" s="11">
        <v>7878</v>
      </c>
      <c r="I29" s="11">
        <v>356</v>
      </c>
      <c r="J29" s="11">
        <v>0</v>
      </c>
      <c r="K29" s="11">
        <f>F29-I29-J29</f>
        <v>7533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303095</v>
      </c>
      <c r="E30" s="11">
        <v>75774</v>
      </c>
      <c r="F30" s="11">
        <f>G30+H30</f>
        <v>610004</v>
      </c>
      <c r="G30" s="11">
        <v>210189</v>
      </c>
      <c r="H30" s="11">
        <v>399815</v>
      </c>
      <c r="I30" s="11">
        <v>54296</v>
      </c>
      <c r="J30" s="11">
        <v>0</v>
      </c>
      <c r="K30" s="11">
        <f>F30-I30-J30</f>
        <v>555708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1207</v>
      </c>
      <c r="G31" s="11">
        <v>568</v>
      </c>
      <c r="H31" s="11">
        <v>639</v>
      </c>
      <c r="I31" s="11">
        <v>639</v>
      </c>
      <c r="J31" s="11">
        <v>0</v>
      </c>
      <c r="K31" s="11">
        <f>F31-I31-J31</f>
        <v>568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0</v>
      </c>
      <c r="E32" s="11">
        <v>0</v>
      </c>
      <c r="F32" s="11">
        <f>G32+H32</f>
        <v>2357</v>
      </c>
      <c r="G32" s="11">
        <v>2357</v>
      </c>
      <c r="H32" s="11">
        <v>0</v>
      </c>
      <c r="I32" s="11">
        <v>0</v>
      </c>
      <c r="J32" s="11">
        <v>0</v>
      </c>
      <c r="K32" s="11">
        <f>F32-I32-J32</f>
        <v>2357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D34+D37</f>
        <v>1683918</v>
      </c>
      <c r="E33" s="11">
        <f>E34+E37</f>
        <v>470731</v>
      </c>
      <c r="F33" s="11">
        <f>G33+H33</f>
        <v>525491</v>
      </c>
      <c r="G33" s="11">
        <f>G34+G37</f>
        <v>58908</v>
      </c>
      <c r="H33" s="11">
        <f>H34+H37</f>
        <v>466583</v>
      </c>
      <c r="I33" s="11">
        <f>I34+I37</f>
        <v>313354</v>
      </c>
      <c r="J33" s="11">
        <f>J34+J37</f>
        <v>0</v>
      </c>
      <c r="K33" s="11">
        <f>F33-I33-J33</f>
        <v>212137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</f>
        <v>1554000</v>
      </c>
      <c r="E34" s="11">
        <f>+E35+E36</f>
        <v>427000</v>
      </c>
      <c r="F34" s="11">
        <f>G34+H34</f>
        <v>294859</v>
      </c>
      <c r="G34" s="11">
        <f>+G35+G36</f>
        <v>0</v>
      </c>
      <c r="H34" s="11">
        <f>+H35+H36</f>
        <v>294859</v>
      </c>
      <c r="I34" s="11">
        <f>+I35+I36</f>
        <v>294859</v>
      </c>
      <c r="J34" s="11">
        <f>+J35+J36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1504000</v>
      </c>
      <c r="E35" s="11">
        <v>409000</v>
      </c>
      <c r="F35" s="11">
        <f>G35+H35</f>
        <v>294859</v>
      </c>
      <c r="G35" s="11">
        <v>0</v>
      </c>
      <c r="H35" s="11">
        <v>294859</v>
      </c>
      <c r="I35" s="11">
        <v>294859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18000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D38+D41+D42</f>
        <v>129918</v>
      </c>
      <c r="E37" s="11">
        <f>E38+E41+E42</f>
        <v>43731</v>
      </c>
      <c r="F37" s="11">
        <f>G37+H37</f>
        <v>230632</v>
      </c>
      <c r="G37" s="11">
        <f>G38+G41+G42</f>
        <v>58908</v>
      </c>
      <c r="H37" s="11">
        <f>H38+H41+H42</f>
        <v>171724</v>
      </c>
      <c r="I37" s="11">
        <f>I38+I41+I42</f>
        <v>18495</v>
      </c>
      <c r="J37" s="11">
        <f>J38+J41+J42</f>
        <v>0</v>
      </c>
      <c r="K37" s="11">
        <f>F37-I37-J37</f>
        <v>212137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114918</v>
      </c>
      <c r="E38" s="11">
        <f>E39+E40</f>
        <v>28731</v>
      </c>
      <c r="F38" s="11">
        <f>G38+H38</f>
        <v>229891</v>
      </c>
      <c r="G38" s="11">
        <f>G39+G40</f>
        <v>58908</v>
      </c>
      <c r="H38" s="11">
        <f>H39+H40</f>
        <v>170983</v>
      </c>
      <c r="I38" s="11">
        <f>I39+I40</f>
        <v>17754</v>
      </c>
      <c r="J38" s="11">
        <f>J39+J40</f>
        <v>0</v>
      </c>
      <c r="K38" s="11">
        <f>F38-I38-J38</f>
        <v>212137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99572</v>
      </c>
      <c r="E39" s="11">
        <v>24893</v>
      </c>
      <c r="F39" s="11">
        <f>G39+H39</f>
        <v>199144</v>
      </c>
      <c r="G39" s="11">
        <v>57770</v>
      </c>
      <c r="H39" s="11">
        <v>141374</v>
      </c>
      <c r="I39" s="11">
        <v>15315</v>
      </c>
      <c r="J39" s="11">
        <v>0</v>
      </c>
      <c r="K39" s="11">
        <f>F39-I39-J39</f>
        <v>183829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15346</v>
      </c>
      <c r="E40" s="11">
        <v>3838</v>
      </c>
      <c r="F40" s="11">
        <f>G40+H40</f>
        <v>30747</v>
      </c>
      <c r="G40" s="11">
        <v>1138</v>
      </c>
      <c r="H40" s="11">
        <v>29609</v>
      </c>
      <c r="I40" s="11">
        <v>2439</v>
      </c>
      <c r="J40" s="11">
        <v>0</v>
      </c>
      <c r="K40" s="11">
        <f>F40-I40-J40</f>
        <v>28308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10000</v>
      </c>
      <c r="E41" s="11">
        <v>10000</v>
      </c>
      <c r="F41" s="11">
        <f>G41+H41</f>
        <v>741</v>
      </c>
      <c r="G41" s="11">
        <v>0</v>
      </c>
      <c r="H41" s="11">
        <v>741</v>
      </c>
      <c r="I41" s="11">
        <v>741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v>5000</v>
      </c>
      <c r="E42" s="11">
        <v>5000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117</v>
      </c>
      <c r="B43" s="10" t="s">
        <v>118</v>
      </c>
      <c r="C43" s="10" t="s">
        <v>119</v>
      </c>
      <c r="D43" s="11">
        <f>D44</f>
        <v>0</v>
      </c>
      <c r="E43" s="11">
        <f>E44</f>
        <v>0</v>
      </c>
      <c r="F43" s="11">
        <f>G43+H43</f>
        <v>22</v>
      </c>
      <c r="G43" s="11">
        <f>G44</f>
        <v>0</v>
      </c>
      <c r="H43" s="11">
        <f>H44</f>
        <v>22</v>
      </c>
      <c r="I43" s="11">
        <f>I44</f>
        <v>22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</f>
        <v>0</v>
      </c>
      <c r="E44" s="11">
        <f>E45</f>
        <v>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v>0</v>
      </c>
      <c r="E45" s="11">
        <v>0</v>
      </c>
      <c r="F45" s="11">
        <f>G45+H45</f>
        <v>22</v>
      </c>
      <c r="G45" s="11">
        <v>0</v>
      </c>
      <c r="H45" s="11">
        <v>22</v>
      </c>
      <c r="I45" s="11">
        <v>22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f>D47+D52</f>
        <v>794512</v>
      </c>
      <c r="E46" s="11">
        <f>E47+E52</f>
        <v>517527</v>
      </c>
      <c r="F46" s="11">
        <f>G46+H46</f>
        <v>707807</v>
      </c>
      <c r="G46" s="11">
        <f>G47+G52</f>
        <v>680630</v>
      </c>
      <c r="H46" s="11">
        <f>H47+H52</f>
        <v>27177</v>
      </c>
      <c r="I46" s="11">
        <f>I47+I52</f>
        <v>52244</v>
      </c>
      <c r="J46" s="11">
        <f>J47+J52</f>
        <v>0</v>
      </c>
      <c r="K46" s="11">
        <f>F46-I46-J46</f>
        <v>655563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D48</f>
        <v>50384</v>
      </c>
      <c r="E47" s="11">
        <f>E48</f>
        <v>25877</v>
      </c>
      <c r="F47" s="11">
        <f>G47+H47</f>
        <v>25429</v>
      </c>
      <c r="G47" s="11">
        <f>G48</f>
        <v>14551</v>
      </c>
      <c r="H47" s="11">
        <f>H48</f>
        <v>10878</v>
      </c>
      <c r="I47" s="11">
        <f>I48</f>
        <v>10878</v>
      </c>
      <c r="J47" s="11">
        <f>J48</f>
        <v>0</v>
      </c>
      <c r="K47" s="11">
        <f>F47-I47-J47</f>
        <v>14551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+D49+D51</f>
        <v>50384</v>
      </c>
      <c r="E48" s="11">
        <f>+E49+E51</f>
        <v>25877</v>
      </c>
      <c r="F48" s="11">
        <f>G48+H48</f>
        <v>25429</v>
      </c>
      <c r="G48" s="11">
        <f>+G49+G51</f>
        <v>14551</v>
      </c>
      <c r="H48" s="11">
        <f>+H49+H51</f>
        <v>10878</v>
      </c>
      <c r="I48" s="11">
        <f>+I49+I51</f>
        <v>10878</v>
      </c>
      <c r="J48" s="11">
        <f>+J49+J51</f>
        <v>0</v>
      </c>
      <c r="K48" s="11">
        <f>F48-I48-J48</f>
        <v>14551</v>
      </c>
    </row>
    <row r="49" spans="1:11" s="6" customFormat="1" x14ac:dyDescent="0.25">
      <c r="A49" s="10" t="s">
        <v>135</v>
      </c>
      <c r="B49" s="10" t="s">
        <v>136</v>
      </c>
      <c r="C49" s="10" t="s">
        <v>137</v>
      </c>
      <c r="D49" s="11">
        <f>D50</f>
        <v>45384</v>
      </c>
      <c r="E49" s="11">
        <f>E50</f>
        <v>20877</v>
      </c>
      <c r="F49" s="11">
        <f>G49+H49</f>
        <v>25429</v>
      </c>
      <c r="G49" s="11">
        <f>G50</f>
        <v>14551</v>
      </c>
      <c r="H49" s="11">
        <f>H50</f>
        <v>10878</v>
      </c>
      <c r="I49" s="11">
        <f>I50</f>
        <v>10878</v>
      </c>
      <c r="J49" s="11">
        <f>J50</f>
        <v>0</v>
      </c>
      <c r="K49" s="11">
        <f>F49-I49-J49</f>
        <v>14551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v>45384</v>
      </c>
      <c r="E50" s="11">
        <v>20877</v>
      </c>
      <c r="F50" s="11">
        <f>G50+H50</f>
        <v>25429</v>
      </c>
      <c r="G50" s="11">
        <v>14551</v>
      </c>
      <c r="H50" s="11">
        <v>10878</v>
      </c>
      <c r="I50" s="11">
        <v>10878</v>
      </c>
      <c r="J50" s="11">
        <v>0</v>
      </c>
      <c r="K50" s="11">
        <f>F50-I50-J50</f>
        <v>14551</v>
      </c>
    </row>
    <row r="51" spans="1:11" s="6" customFormat="1" x14ac:dyDescent="0.25">
      <c r="A51" s="10" t="s">
        <v>141</v>
      </c>
      <c r="B51" s="10" t="s">
        <v>142</v>
      </c>
      <c r="C51" s="10" t="s">
        <v>143</v>
      </c>
      <c r="D51" s="11">
        <v>5000</v>
      </c>
      <c r="E51" s="11">
        <v>5000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+D53+D56+D59</f>
        <v>744128</v>
      </c>
      <c r="E52" s="11">
        <f>+E53+E56+E59</f>
        <v>491650</v>
      </c>
      <c r="F52" s="11">
        <f>G52+H52</f>
        <v>682378</v>
      </c>
      <c r="G52" s="11">
        <f>+G53+G56+G59</f>
        <v>666079</v>
      </c>
      <c r="H52" s="11">
        <f>+H53+H56+H59</f>
        <v>16299</v>
      </c>
      <c r="I52" s="11">
        <f>+I53+I56+I59</f>
        <v>41366</v>
      </c>
      <c r="J52" s="11">
        <f>+J53+J56+J59</f>
        <v>0</v>
      </c>
      <c r="K52" s="11">
        <f>F52-I52-J52</f>
        <v>641012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D54+D55</f>
        <v>14000</v>
      </c>
      <c r="E53" s="11">
        <f>E54+E55</f>
        <v>11000</v>
      </c>
      <c r="F53" s="11">
        <f>G53+H53</f>
        <v>1343</v>
      </c>
      <c r="G53" s="11">
        <f>G54+G55</f>
        <v>0</v>
      </c>
      <c r="H53" s="11">
        <f>H54+H55</f>
        <v>1343</v>
      </c>
      <c r="I53" s="11">
        <f>I54+I55</f>
        <v>1343</v>
      </c>
      <c r="J53" s="11">
        <f>J54+J55</f>
        <v>0</v>
      </c>
      <c r="K53" s="11">
        <f>F53-I53-J53</f>
        <v>0</v>
      </c>
    </row>
    <row r="54" spans="1:11" s="6" customFormat="1" x14ac:dyDescent="0.25">
      <c r="A54" s="10" t="s">
        <v>150</v>
      </c>
      <c r="B54" s="10" t="s">
        <v>151</v>
      </c>
      <c r="C54" s="10" t="s">
        <v>152</v>
      </c>
      <c r="D54" s="11">
        <v>10000</v>
      </c>
      <c r="E54" s="11">
        <v>10000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v>4000</v>
      </c>
      <c r="E55" s="11">
        <v>1000</v>
      </c>
      <c r="F55" s="11">
        <f>G55+H55</f>
        <v>1343</v>
      </c>
      <c r="G55" s="11">
        <v>0</v>
      </c>
      <c r="H55" s="11">
        <v>1343</v>
      </c>
      <c r="I55" s="11">
        <v>1343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718478</v>
      </c>
      <c r="E56" s="11">
        <f>E57</f>
        <v>469000</v>
      </c>
      <c r="F56" s="11">
        <f>G56+H56</f>
        <v>666079</v>
      </c>
      <c r="G56" s="11">
        <f>G57</f>
        <v>666079</v>
      </c>
      <c r="H56" s="11">
        <f>H57</f>
        <v>0</v>
      </c>
      <c r="I56" s="11">
        <f>I57</f>
        <v>25067</v>
      </c>
      <c r="J56" s="11">
        <f>J57</f>
        <v>0</v>
      </c>
      <c r="K56" s="11">
        <f>F56-I56-J56</f>
        <v>641012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718478</v>
      </c>
      <c r="E57" s="11">
        <f>E58</f>
        <v>469000</v>
      </c>
      <c r="F57" s="11">
        <f>G57+H57</f>
        <v>666079</v>
      </c>
      <c r="G57" s="11">
        <f>G58</f>
        <v>666079</v>
      </c>
      <c r="H57" s="11">
        <f>H58</f>
        <v>0</v>
      </c>
      <c r="I57" s="11">
        <f>I58</f>
        <v>25067</v>
      </c>
      <c r="J57" s="11">
        <f>J58</f>
        <v>0</v>
      </c>
      <c r="K57" s="11">
        <f>F57-I57-J57</f>
        <v>641012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718478</v>
      </c>
      <c r="E58" s="11">
        <v>469000</v>
      </c>
      <c r="F58" s="11">
        <f>G58+H58</f>
        <v>666079</v>
      </c>
      <c r="G58" s="11">
        <v>666079</v>
      </c>
      <c r="H58" s="11">
        <v>0</v>
      </c>
      <c r="I58" s="11">
        <v>25067</v>
      </c>
      <c r="J58" s="11">
        <v>0</v>
      </c>
      <c r="K58" s="11">
        <f>F58-I58-J58</f>
        <v>641012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f>D60+D61+D62</f>
        <v>11650</v>
      </c>
      <c r="E59" s="11">
        <f>E60+E61+E62</f>
        <v>11650</v>
      </c>
      <c r="F59" s="11">
        <f>G59+H59</f>
        <v>14956</v>
      </c>
      <c r="G59" s="11">
        <f>G60+G61+G62</f>
        <v>0</v>
      </c>
      <c r="H59" s="11">
        <f>H60+H61+H62</f>
        <v>14956</v>
      </c>
      <c r="I59" s="11">
        <f>I60+I61+I62</f>
        <v>14956</v>
      </c>
      <c r="J59" s="11">
        <f>J60+J61+J62</f>
        <v>0</v>
      </c>
      <c r="K59" s="11">
        <f>F59-I59-J59</f>
        <v>0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11650</v>
      </c>
      <c r="E60" s="11">
        <v>11650</v>
      </c>
      <c r="F60" s="11">
        <f>G60+H60</f>
        <v>14956</v>
      </c>
      <c r="G60" s="11">
        <v>0</v>
      </c>
      <c r="H60" s="11">
        <v>14956</v>
      </c>
      <c r="I60" s="11">
        <v>14956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171</v>
      </c>
      <c r="B61" s="10" t="s">
        <v>172</v>
      </c>
      <c r="C61" s="10" t="s">
        <v>173</v>
      </c>
      <c r="D61" s="11">
        <v>-469806</v>
      </c>
      <c r="E61" s="11">
        <v>-469806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174</v>
      </c>
      <c r="B62" s="10" t="s">
        <v>175</v>
      </c>
      <c r="C62" s="10" t="s">
        <v>176</v>
      </c>
      <c r="D62" s="11">
        <v>469806</v>
      </c>
      <c r="E62" s="11">
        <v>469806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177</v>
      </c>
      <c r="B63" s="10" t="s">
        <v>178</v>
      </c>
      <c r="C63" s="10" t="s">
        <v>179</v>
      </c>
      <c r="D63" s="11">
        <f>D64</f>
        <v>0</v>
      </c>
      <c r="E63" s="11">
        <f>E64</f>
        <v>0</v>
      </c>
      <c r="F63" s="11">
        <f>G63+H63</f>
        <v>200000</v>
      </c>
      <c r="G63" s="11">
        <f>G64</f>
        <v>0</v>
      </c>
      <c r="H63" s="11">
        <f>H64</f>
        <v>200000</v>
      </c>
      <c r="I63" s="11">
        <f>I64</f>
        <v>200000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180</v>
      </c>
      <c r="B64" s="10" t="s">
        <v>181</v>
      </c>
      <c r="C64" s="10" t="s">
        <v>182</v>
      </c>
      <c r="D64" s="11">
        <f>+D65+D66</f>
        <v>0</v>
      </c>
      <c r="E64" s="11">
        <f>+E65+E66</f>
        <v>0</v>
      </c>
      <c r="F64" s="11">
        <f>G64+H64</f>
        <v>200000</v>
      </c>
      <c r="G64" s="11">
        <f>+G65+G66</f>
        <v>0</v>
      </c>
      <c r="H64" s="11">
        <f>+H65+H66</f>
        <v>200000</v>
      </c>
      <c r="I64" s="11">
        <f>+I65+I66</f>
        <v>200000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183</v>
      </c>
      <c r="B65" s="10" t="s">
        <v>184</v>
      </c>
      <c r="C65" s="10" t="s">
        <v>185</v>
      </c>
      <c r="D65" s="11">
        <v>0</v>
      </c>
      <c r="E65" s="11">
        <v>0</v>
      </c>
      <c r="F65" s="11">
        <f>G65+H65</f>
        <v>100000</v>
      </c>
      <c r="G65" s="11">
        <v>0</v>
      </c>
      <c r="H65" s="11">
        <v>100000</v>
      </c>
      <c r="I65" s="11">
        <v>100000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0</v>
      </c>
      <c r="E66" s="11">
        <v>0</v>
      </c>
      <c r="F66" s="11">
        <f>G66+H66</f>
        <v>100000</v>
      </c>
      <c r="G66" s="11">
        <v>0</v>
      </c>
      <c r="H66" s="11">
        <v>100000</v>
      </c>
      <c r="I66" s="11">
        <v>100000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189</v>
      </c>
      <c r="B67" s="10" t="s">
        <v>190</v>
      </c>
      <c r="C67" s="10" t="s">
        <v>191</v>
      </c>
      <c r="D67" s="11">
        <f>D68</f>
        <v>110800</v>
      </c>
      <c r="E67" s="11">
        <f>E68</f>
        <v>23000</v>
      </c>
      <c r="F67" s="11">
        <f>G67+H67</f>
        <v>11603</v>
      </c>
      <c r="G67" s="11">
        <f>G68</f>
        <v>0</v>
      </c>
      <c r="H67" s="11">
        <f>H68</f>
        <v>11603</v>
      </c>
      <c r="I67" s="11">
        <f>I68</f>
        <v>11603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f>D69</f>
        <v>110800</v>
      </c>
      <c r="E68" s="11">
        <f>E69</f>
        <v>23000</v>
      </c>
      <c r="F68" s="11">
        <f>G68+H68</f>
        <v>11603</v>
      </c>
      <c r="G68" s="11">
        <f>G69</f>
        <v>0</v>
      </c>
      <c r="H68" s="11">
        <f>H69</f>
        <v>11603</v>
      </c>
      <c r="I68" s="11">
        <f>I69</f>
        <v>11603</v>
      </c>
      <c r="J68" s="11">
        <f>J69</f>
        <v>0</v>
      </c>
      <c r="K68" s="11">
        <f>F68-I68-J68</f>
        <v>0</v>
      </c>
    </row>
    <row r="69" spans="1:12" s="6" customFormat="1" ht="75" x14ac:dyDescent="0.25">
      <c r="A69" s="10" t="s">
        <v>195</v>
      </c>
      <c r="B69" s="10" t="s">
        <v>196</v>
      </c>
      <c r="C69" s="10" t="s">
        <v>197</v>
      </c>
      <c r="D69" s="11">
        <f>+D70+D71</f>
        <v>110800</v>
      </c>
      <c r="E69" s="11">
        <f>+E70+E71</f>
        <v>23000</v>
      </c>
      <c r="F69" s="11">
        <f>G69+H69</f>
        <v>11603</v>
      </c>
      <c r="G69" s="11">
        <f>+G70+G71</f>
        <v>0</v>
      </c>
      <c r="H69" s="11">
        <f>+H70+H71</f>
        <v>11603</v>
      </c>
      <c r="I69" s="11">
        <f>+I70+I71</f>
        <v>11603</v>
      </c>
      <c r="J69" s="11">
        <f>+J70+J71</f>
        <v>0</v>
      </c>
      <c r="K69" s="11">
        <f>F69-I69-J69</f>
        <v>0</v>
      </c>
    </row>
    <row r="70" spans="1:12" s="6" customFormat="1" ht="33" x14ac:dyDescent="0.25">
      <c r="A70" s="10" t="s">
        <v>198</v>
      </c>
      <c r="B70" s="10" t="s">
        <v>199</v>
      </c>
      <c r="C70" s="10" t="s">
        <v>200</v>
      </c>
      <c r="D70" s="11">
        <v>20000</v>
      </c>
      <c r="E70" s="11">
        <v>3000</v>
      </c>
      <c r="F70" s="11">
        <f>G70+H70</f>
        <v>2056</v>
      </c>
      <c r="G70" s="11">
        <v>0</v>
      </c>
      <c r="H70" s="11">
        <v>2056</v>
      </c>
      <c r="I70" s="11">
        <v>2056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201</v>
      </c>
      <c r="B71" s="10" t="s">
        <v>202</v>
      </c>
      <c r="C71" s="10" t="s">
        <v>203</v>
      </c>
      <c r="D71" s="11">
        <v>90800</v>
      </c>
      <c r="E71" s="11">
        <v>20000</v>
      </c>
      <c r="F71" s="11">
        <f>G71+H71</f>
        <v>9547</v>
      </c>
      <c r="G71" s="11">
        <v>0</v>
      </c>
      <c r="H71" s="11">
        <v>9547</v>
      </c>
      <c r="I71" s="11">
        <v>9547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204</v>
      </c>
      <c r="B73" s="13"/>
      <c r="C73" s="13"/>
      <c r="D73" s="13"/>
      <c r="E73" s="13" t="s">
        <v>206</v>
      </c>
      <c r="F73" s="13"/>
      <c r="G73" s="13"/>
      <c r="H73" s="13"/>
      <c r="I73" s="13" t="s">
        <v>207</v>
      </c>
      <c r="J73" s="13"/>
      <c r="K73" s="13"/>
      <c r="L73" s="13"/>
    </row>
    <row r="74" spans="1:12" x14ac:dyDescent="0.25">
      <c r="A74" s="3" t="s">
        <v>205</v>
      </c>
      <c r="B74" s="3"/>
      <c r="C74" s="3"/>
      <c r="D74" s="3"/>
      <c r="E74" s="3"/>
      <c r="F74" s="3"/>
      <c r="G74" s="3"/>
      <c r="H74" s="3"/>
      <c r="I74" s="3" t="s">
        <v>208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2018-06-28T12:36:07Z</dcterms:created>
  <dcterms:modified xsi:type="dcterms:W3CDTF">2018-06-28T12:36:08Z</dcterms:modified>
</cp:coreProperties>
</file>