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F24" i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K24" i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 s="1"/>
  <c r="F32" i="1"/>
  <c r="K32" i="1"/>
  <c r="D34" i="1"/>
  <c r="E34" i="1"/>
  <c r="E33" i="1" s="1"/>
  <c r="G34" i="1"/>
  <c r="F34" i="1" s="1"/>
  <c r="K34" i="1" s="1"/>
  <c r="H34" i="1"/>
  <c r="H33" i="1" s="1"/>
  <c r="I34" i="1"/>
  <c r="I33" i="1" s="1"/>
  <c r="J34" i="1"/>
  <c r="F35" i="1"/>
  <c r="K35" i="1"/>
  <c r="F36" i="1"/>
  <c r="K36" i="1"/>
  <c r="F37" i="1"/>
  <c r="K37" i="1" s="1"/>
  <c r="G38" i="1"/>
  <c r="F38" i="1" s="1"/>
  <c r="K38" i="1" s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F43" i="1"/>
  <c r="K43" i="1" s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H47" i="1" s="1"/>
  <c r="I50" i="1"/>
  <c r="I49" i="1" s="1"/>
  <c r="I48" i="1" s="1"/>
  <c r="J50" i="1"/>
  <c r="J49" i="1" s="1"/>
  <c r="J48" i="1" s="1"/>
  <c r="F51" i="1"/>
  <c r="K51" i="1"/>
  <c r="F52" i="1"/>
  <c r="K52" i="1"/>
  <c r="D54" i="1"/>
  <c r="E54" i="1"/>
  <c r="E53" i="1" s="1"/>
  <c r="G54" i="1"/>
  <c r="H54" i="1"/>
  <c r="H53" i="1" s="1"/>
  <c r="I54" i="1"/>
  <c r="J54" i="1"/>
  <c r="J53" i="1" s="1"/>
  <c r="F55" i="1"/>
  <c r="K55" i="1" s="1"/>
  <c r="F56" i="1"/>
  <c r="K56" i="1"/>
  <c r="D58" i="1"/>
  <c r="D57" i="1" s="1"/>
  <c r="E58" i="1"/>
  <c r="E57" i="1" s="1"/>
  <c r="G58" i="1"/>
  <c r="F58" i="1" s="1"/>
  <c r="K58" i="1" s="1"/>
  <c r="H58" i="1"/>
  <c r="H57" i="1" s="1"/>
  <c r="I58" i="1"/>
  <c r="I57" i="1" s="1"/>
  <c r="J58" i="1"/>
  <c r="J57" i="1" s="1"/>
  <c r="F59" i="1"/>
  <c r="K59" i="1"/>
  <c r="D60" i="1"/>
  <c r="E60" i="1"/>
  <c r="F60" i="1"/>
  <c r="G60" i="1"/>
  <c r="H60" i="1"/>
  <c r="I60" i="1"/>
  <c r="J60" i="1"/>
  <c r="K60" i="1"/>
  <c r="F61" i="1"/>
  <c r="K61" i="1"/>
  <c r="F62" i="1"/>
  <c r="K62" i="1" s="1"/>
  <c r="F63" i="1"/>
  <c r="K63" i="1"/>
  <c r="E64" i="1"/>
  <c r="D65" i="1"/>
  <c r="D64" i="1" s="1"/>
  <c r="E65" i="1"/>
  <c r="G65" i="1"/>
  <c r="F65" i="1" s="1"/>
  <c r="K65" i="1" s="1"/>
  <c r="H65" i="1"/>
  <c r="H64" i="1" s="1"/>
  <c r="I65" i="1"/>
  <c r="I64" i="1" s="1"/>
  <c r="J65" i="1"/>
  <c r="J64" i="1" s="1"/>
  <c r="F66" i="1"/>
  <c r="K66" i="1"/>
  <c r="F67" i="1"/>
  <c r="K67" i="1"/>
  <c r="D70" i="1"/>
  <c r="D69" i="1" s="1"/>
  <c r="D68" i="1" s="1"/>
  <c r="E70" i="1"/>
  <c r="E69" i="1" s="1"/>
  <c r="E68" i="1" s="1"/>
  <c r="G70" i="1"/>
  <c r="G69" i="1" s="1"/>
  <c r="H70" i="1"/>
  <c r="H69" i="1" s="1"/>
  <c r="H68" i="1" s="1"/>
  <c r="I70" i="1"/>
  <c r="I69" i="1" s="1"/>
  <c r="I68" i="1" s="1"/>
  <c r="J70" i="1"/>
  <c r="J69" i="1" s="1"/>
  <c r="J68" i="1" s="1"/>
  <c r="F71" i="1"/>
  <c r="K71" i="1" s="1"/>
  <c r="F72" i="1"/>
  <c r="K72" i="1"/>
  <c r="D73" i="1"/>
  <c r="E73" i="1"/>
  <c r="G73" i="1"/>
  <c r="F73" i="1" s="1"/>
  <c r="K73" i="1" s="1"/>
  <c r="H73" i="1"/>
  <c r="I73" i="1"/>
  <c r="J73" i="1"/>
  <c r="F74" i="1"/>
  <c r="K74" i="1"/>
  <c r="D53" i="1" l="1"/>
  <c r="J14" i="1"/>
  <c r="J13" i="1" s="1"/>
  <c r="D47" i="1"/>
  <c r="F23" i="1"/>
  <c r="K23" i="1" s="1"/>
  <c r="G22" i="1"/>
  <c r="F22" i="1" s="1"/>
  <c r="K22" i="1" s="1"/>
  <c r="I14" i="1"/>
  <c r="D33" i="1"/>
  <c r="D14" i="1" s="1"/>
  <c r="D13" i="1" s="1"/>
  <c r="I53" i="1"/>
  <c r="H14" i="1"/>
  <c r="H13" i="1" s="1"/>
  <c r="J47" i="1"/>
  <c r="E14" i="1"/>
  <c r="E47" i="1"/>
  <c r="F69" i="1"/>
  <c r="K69" i="1" s="1"/>
  <c r="G68" i="1"/>
  <c r="F68" i="1" s="1"/>
  <c r="K68" i="1" s="1"/>
  <c r="G53" i="1"/>
  <c r="F53" i="1" s="1"/>
  <c r="I47" i="1"/>
  <c r="J33" i="1"/>
  <c r="G64" i="1"/>
  <c r="F64" i="1" s="1"/>
  <c r="K64" i="1" s="1"/>
  <c r="G57" i="1"/>
  <c r="F57" i="1" s="1"/>
  <c r="K57" i="1" s="1"/>
  <c r="G49" i="1"/>
  <c r="G44" i="1"/>
  <c r="F44" i="1" s="1"/>
  <c r="K44" i="1" s="1"/>
  <c r="G33" i="1"/>
  <c r="F33" i="1" s="1"/>
  <c r="K33" i="1" s="1"/>
  <c r="G16" i="1"/>
  <c r="F70" i="1"/>
  <c r="K70" i="1" s="1"/>
  <c r="F54" i="1"/>
  <c r="K54" i="1" s="1"/>
  <c r="D11" i="1" l="1"/>
  <c r="D12" i="1"/>
  <c r="K53" i="1"/>
  <c r="I13" i="1"/>
  <c r="G48" i="1"/>
  <c r="F49" i="1"/>
  <c r="K49" i="1" s="1"/>
  <c r="E13" i="1"/>
  <c r="J12" i="1"/>
  <c r="J11" i="1"/>
  <c r="F16" i="1"/>
  <c r="K16" i="1" s="1"/>
  <c r="G15" i="1"/>
  <c r="H11" i="1"/>
  <c r="H12" i="1"/>
  <c r="G47" i="1" l="1"/>
  <c r="F47" i="1" s="1"/>
  <c r="K47" i="1" s="1"/>
  <c r="F48" i="1"/>
  <c r="K48" i="1" s="1"/>
  <c r="E11" i="1"/>
  <c r="E12" i="1"/>
  <c r="I11" i="1"/>
  <c r="I12" i="1"/>
  <c r="F15" i="1"/>
  <c r="K15" i="1" s="1"/>
  <c r="G14" i="1"/>
  <c r="F14" i="1" l="1"/>
  <c r="K14" i="1" s="1"/>
  <c r="G13" i="1"/>
  <c r="G12" i="1" l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<sst xmlns="http://schemas.openxmlformats.org/spreadsheetml/2006/main" count="218" uniqueCount="218">
  <si>
    <t>JUDETUL  VASLUI</t>
  </si>
  <si>
    <t>COMUNA DUMESTI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</si>
  <si>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</si>
  <si>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</si>
  <si>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</si>
  <si>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</si>
  <si>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</si>
  <si>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</si>
  <si>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</si>
  <si>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</si>
  <si>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</si>
  <si>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</si>
  <si>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</si>
  <si>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</si>
  <si>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</si>
  <si>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</si>
  <si>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</si>
  <si>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</si>
  <si>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</si>
  <si>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</si>
  <si>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</si>
  <si>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</si>
  <si>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</si>
  <si>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</si>
  <si>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</si>
  <si>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</si>
  <si>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</si>
  <si>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</si>
  <si>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</si>
  <si>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</si>
  <si>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</si>
  <si>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</si>
  <si>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</si>
  <si>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</si>
  <si>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</si>
  <si>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</si>
  <si>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</si>
  <si>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</si>
  <si>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</si>
  <si>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</si>
  <si>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</si>
  <si>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</si>
  <si>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</si>
  <si>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</si>
  <si>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</si>
  <si>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</si>
  <si>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</si>
  <si>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</si>
  <si>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</si>
  <si>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</si>
  <si>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</si>
  <si>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</si>
  <si>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</si>
  <si>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</si>
  <si>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</si>
  <si>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</si>
  <si>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</si>
  <si>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</si>
  <si>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</si>
  <si>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</si>
  <si>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</si>
  <si>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</si>
  <si>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</si>
  <si>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</si>
  <si>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</si>
  <si>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</si>
  <si>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</si>
  <si>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</si>
  <si>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</si>
  <si>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</si>
  <si>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</si>
  <si>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</si>
  <si>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</si>
  <si>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</si>
  <si>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</si>
  <si>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</si>
  <si>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</si>
  <si>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</si>
  <si>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</si>
  <si>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</si>
  <si>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</si>
  <si>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</si>
  <si>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</si>
  <si>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</si>
  <si>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</si>
  <si>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</si>
  <si>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</si>
  <si>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</si>
  <si>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</si>
  <si>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</si>
  <si>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</si>
  <si>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</si>
  <si>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</si>
  <si>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</si>
  <si>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</si>
  <si>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</si>
  <si>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</si>
  <si>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</si>
  <si>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</si>
  <si>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</si>
  <si>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</si>
  <si>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</si>
  <si>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</si>
  <si>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</si>
  <si>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</si>
  <si>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</si>
  <si>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</si>
  <si>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</si>
  <si>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</si>
  <si>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</si>
  <si>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</si>
  <si>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</si>
  <si>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</si>
  <si>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</si>
  <si>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</si>
  <si>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</si>
  <si>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</si>
  <si>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</si>
  <si>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</si>
  <si>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</si>
  <si>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</si>
  <si>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</si>
  <si>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</si>
  <si>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</si>
  <si>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</si>
  <si>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</si>
  <si>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</si>
  <si>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</si>
  <si>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</si>
  <si>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</si>
  <si>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</si>
  <si>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</si>
  <si>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</si>
  <si>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</si>
  <si>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</si>
  <si>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</si>
  <si>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</si>
  <si>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</si>
  <si>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</si>
  <si>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</si>
  <si>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</si>
  <si>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</si>
  <si>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</si>
  <si>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</si>
  <si>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</si>
  <si>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</si>
  <si>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</si>
  <si>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</si>
  <si>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</si>
  <si>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</si>
  <si>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</si>
  <si>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</si>
  <si>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</si>
  <si>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</si>
  <si>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</si>
  <si>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</si>
  <si>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</si>
  <si>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</si>
  <si>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</si>
  <si>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</si>
  <si>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</si>
  <si>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</si>
  <si>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</si>
  <si>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</si>
  <si>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</si>
  <si>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</si>
  <si>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</si>
  <si>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</si>
  <si>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</si>
  <si>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</si>
  <si>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</si>
  <si>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</si>
  <si>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</si>
  <si>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</si>
  <si>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</si>
  <si>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</si>
  <si>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</si>
  <si>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</si>
  <si>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</si>
  <si>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</si>
  <si>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</si>
  <si>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</si>
  <si>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</si>
  <si>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</si>
  <si>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</si>
  <si>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</si>
  <si>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120</t>
  </si>
  <si>
    <t>Sume din excedentul anului precedent pentru acoperirea golurilor temporare de casa ale sectiunii de functionare</t>
  </si>
  <si>
    <t>40.02.11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</si>
  <si>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</si>
  <si>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</si>
  <si>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</si>
  <si>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</si>
  <si>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</si>
  <si>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</si>
  <si>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</si>
  <si>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</si>
  <si>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</si>
  <si>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</si>
  <si>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</si>
  <si>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</si>
  <si>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</si>
  <si>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</si>
  <si>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</si>
  <si>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</si>
  <si>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</si>
  <si>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</si>
  <si>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192</t>
  </si>
  <si>
    <t>Subventii de la alte administratii (cod. 43.02.01+43.02.04+43.02.07+43.02.08+43.02.20+43.02.21)</t>
  </si>
  <si>
    <t>43.02</t>
  </si>
  <si>
    <t>203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</si>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</sst>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D13+D64+D68</f>
        <v>10908147</v>
      </c>
      <c r="E11" s="11">
        <f>E13+E64+E68</f>
        <v>9017136</v>
      </c>
      <c r="F11" s="11">
        <f>G11+H11</f>
        <v>3978940</v>
      </c>
      <c r="G11" s="11">
        <f>G13+G64+G68</f>
        <v>1046107</v>
      </c>
      <c r="H11" s="11">
        <f>H13+H64+H68</f>
        <v>2932833</v>
      </c>
      <c r="I11" s="11">
        <f>I13+I64+I68</f>
        <v>2890995</v>
      </c>
      <c r="J11" s="11">
        <f>J13+J64+J68</f>
        <v>0</v>
      </c>
      <c r="K11" s="11">
        <f>F11-I11-J11</f>
        <v>1087945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D13-D34-D60+D64</f>
        <v>7991744</v>
      </c>
      <c r="E12" s="11">
        <f>E13-E34-E60+E64</f>
        <v>7672733</v>
      </c>
      <c r="F12" s="11">
        <f>G12+H12</f>
        <v>3047461</v>
      </c>
      <c r="G12" s="11">
        <f>G13-G34-G60+G64</f>
        <v>1046107</v>
      </c>
      <c r="H12" s="11">
        <f>H13-H34-H60+H64</f>
        <v>2001354</v>
      </c>
      <c r="I12" s="11">
        <f>I13-I34-I60+I64</f>
        <v>1959516</v>
      </c>
      <c r="J12" s="11">
        <f>J13-J34-J60+J64</f>
        <v>0</v>
      </c>
      <c r="K12" s="11">
        <f>F12-I12-J12</f>
        <v>1087945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D14+D47</f>
        <v>4864421</v>
      </c>
      <c r="E13" s="11">
        <f>E14+E47</f>
        <v>3010410</v>
      </c>
      <c r="F13" s="11">
        <f>G13+H13</f>
        <v>2761625</v>
      </c>
      <c r="G13" s="11">
        <f>G14+G47</f>
        <v>1046107</v>
      </c>
      <c r="H13" s="11">
        <f>H14+H47</f>
        <v>1715518</v>
      </c>
      <c r="I13" s="11">
        <f>I14+I47</f>
        <v>1673680</v>
      </c>
      <c r="J13" s="11">
        <f>J14+J47</f>
        <v>0</v>
      </c>
      <c r="K13" s="11">
        <f>F13-I13-J13</f>
        <v>1087945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D15+D22+D33+D44</f>
        <v>4059906</v>
      </c>
      <c r="E14" s="11">
        <f>E15+E22+E33+E44</f>
        <v>2219179</v>
      </c>
      <c r="F14" s="11">
        <f>G14+H14</f>
        <v>2032239</v>
      </c>
      <c r="G14" s="11">
        <f>G15+G22+G33+G44</f>
        <v>365477</v>
      </c>
      <c r="H14" s="11">
        <f>H15+H22+H33+H44</f>
        <v>1666762</v>
      </c>
      <c r="I14" s="11">
        <f>I15+I22+I33+I44</f>
        <v>1555274</v>
      </c>
      <c r="J14" s="11">
        <f>J15+J22+J33+J44</f>
        <v>0</v>
      </c>
      <c r="K14" s="11">
        <f>F14-I14-J14</f>
        <v>476965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699000</v>
      </c>
      <c r="E15" s="11">
        <f>+E16</f>
        <v>536750</v>
      </c>
      <c r="F15" s="11">
        <f>G15+H15</f>
        <v>534720</v>
      </c>
      <c r="G15" s="11">
        <f>+G16</f>
        <v>0</v>
      </c>
      <c r="H15" s="11">
        <f>+H16</f>
        <v>534720</v>
      </c>
      <c r="I15" s="11">
        <f>+I16</f>
        <v>534720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699000</v>
      </c>
      <c r="E16" s="11">
        <f>E17+E19</f>
        <v>536750</v>
      </c>
      <c r="F16" s="11">
        <f>G16+H16</f>
        <v>534720</v>
      </c>
      <c r="G16" s="11">
        <f>G17+G19</f>
        <v>0</v>
      </c>
      <c r="H16" s="11">
        <f>H17+H19</f>
        <v>534720</v>
      </c>
      <c r="I16" s="11">
        <f>I17+I19</f>
        <v>534720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0</v>
      </c>
      <c r="E17" s="11">
        <f>+E18</f>
        <v>0</v>
      </c>
      <c r="F17" s="11">
        <f>G17+H17</f>
        <v>1226</v>
      </c>
      <c r="G17" s="11">
        <f>+G18</f>
        <v>0</v>
      </c>
      <c r="H17" s="11">
        <f>+H18</f>
        <v>1226</v>
      </c>
      <c r="I17" s="11">
        <f>+I18</f>
        <v>1226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0</v>
      </c>
      <c r="E18" s="11">
        <v>0</v>
      </c>
      <c r="F18" s="11">
        <f>G18+H18</f>
        <v>1226</v>
      </c>
      <c r="G18" s="11">
        <v>0</v>
      </c>
      <c r="H18" s="11">
        <v>1226</v>
      </c>
      <c r="I18" s="11">
        <v>1226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699000</v>
      </c>
      <c r="E19" s="11">
        <f>E20+E21</f>
        <v>536750</v>
      </c>
      <c r="F19" s="11">
        <f>G19+H19</f>
        <v>533494</v>
      </c>
      <c r="G19" s="11">
        <f>G20+G21</f>
        <v>0</v>
      </c>
      <c r="H19" s="11">
        <f>H20+H21</f>
        <v>533494</v>
      </c>
      <c r="I19" s="11">
        <f>I20+I21</f>
        <v>533494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177000</v>
      </c>
      <c r="E20" s="11">
        <v>145250</v>
      </c>
      <c r="F20" s="11">
        <f>G20+H20</f>
        <v>129094</v>
      </c>
      <c r="G20" s="11">
        <v>0</v>
      </c>
      <c r="H20" s="11">
        <v>129094</v>
      </c>
      <c r="I20" s="11">
        <v>129094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522000</v>
      </c>
      <c r="E21" s="11">
        <v>391500</v>
      </c>
      <c r="F21" s="11">
        <f>G21+H21</f>
        <v>404400</v>
      </c>
      <c r="G21" s="11">
        <v>0</v>
      </c>
      <c r="H21" s="11">
        <v>404400</v>
      </c>
      <c r="I21" s="11">
        <v>404400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458988</v>
      </c>
      <c r="E22" s="11">
        <f>E23</f>
        <v>344240</v>
      </c>
      <c r="F22" s="11">
        <f>G22+H22</f>
        <v>521481</v>
      </c>
      <c r="G22" s="11">
        <f>G23</f>
        <v>306569</v>
      </c>
      <c r="H22" s="11">
        <f>H23</f>
        <v>214912</v>
      </c>
      <c r="I22" s="11">
        <f>I23</f>
        <v>134192</v>
      </c>
      <c r="J22" s="11">
        <f>J23</f>
        <v>0</v>
      </c>
      <c r="K22" s="11">
        <f>F22-I22-J22</f>
        <v>387289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D24+D27+D31+D32</f>
        <v>458988</v>
      </c>
      <c r="E23" s="11">
        <f>E24+E27+E31+E32</f>
        <v>344240</v>
      </c>
      <c r="F23" s="11">
        <f>G23+H23</f>
        <v>521481</v>
      </c>
      <c r="G23" s="11">
        <f>G24+G27+G31+G32</f>
        <v>306569</v>
      </c>
      <c r="H23" s="11">
        <f>H24+H27+H31+H32</f>
        <v>214912</v>
      </c>
      <c r="I23" s="11">
        <f>I24+I27+I31+I32</f>
        <v>134192</v>
      </c>
      <c r="J23" s="11">
        <f>J24+J27+J31+J32</f>
        <v>0</v>
      </c>
      <c r="K23" s="11">
        <f>F23-I23-J23</f>
        <v>387289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50808</v>
      </c>
      <c r="E24" s="11">
        <f>E25+E26</f>
        <v>38106</v>
      </c>
      <c r="F24" s="11">
        <f>G24+H24</f>
        <v>106754</v>
      </c>
      <c r="G24" s="11">
        <f>G25+G26</f>
        <v>22809</v>
      </c>
      <c r="H24" s="11">
        <f>H25+H26</f>
        <v>83945</v>
      </c>
      <c r="I24" s="11">
        <f>I25+I26</f>
        <v>22050</v>
      </c>
      <c r="J24" s="11">
        <f>J25+J26</f>
        <v>0</v>
      </c>
      <c r="K24" s="11">
        <f>F24-I24-J24</f>
        <v>84704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42752</v>
      </c>
      <c r="E25" s="11">
        <v>32064</v>
      </c>
      <c r="F25" s="11">
        <f>G25+H25</f>
        <v>97698</v>
      </c>
      <c r="G25" s="11">
        <v>19708</v>
      </c>
      <c r="H25" s="11">
        <v>77990</v>
      </c>
      <c r="I25" s="11">
        <v>15962</v>
      </c>
      <c r="J25" s="11">
        <v>0</v>
      </c>
      <c r="K25" s="11">
        <f>F25-I25-J25</f>
        <v>81736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8056</v>
      </c>
      <c r="E26" s="11">
        <v>6042</v>
      </c>
      <c r="F26" s="11">
        <f>G26+H26</f>
        <v>9056</v>
      </c>
      <c r="G26" s="11">
        <v>3101</v>
      </c>
      <c r="H26" s="11">
        <v>5955</v>
      </c>
      <c r="I26" s="11">
        <v>6088</v>
      </c>
      <c r="J26" s="11">
        <v>0</v>
      </c>
      <c r="K26" s="11">
        <f>F26-I26-J26</f>
        <v>2968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408180</v>
      </c>
      <c r="E27" s="11">
        <f>E28+E29+E30</f>
        <v>306134</v>
      </c>
      <c r="F27" s="11">
        <f>G27+H27</f>
        <v>407577</v>
      </c>
      <c r="G27" s="11">
        <f>G28+G29+G30</f>
        <v>280835</v>
      </c>
      <c r="H27" s="11">
        <f>H28+H29+H30</f>
        <v>126742</v>
      </c>
      <c r="I27" s="11">
        <f>I28+I29+I30</f>
        <v>107765</v>
      </c>
      <c r="J27" s="11">
        <f>J28+J29+J30</f>
        <v>0</v>
      </c>
      <c r="K27" s="11">
        <f>F27-I27-J27</f>
        <v>299812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101200</v>
      </c>
      <c r="E28" s="11">
        <v>75900</v>
      </c>
      <c r="F28" s="11">
        <f>G28+H28</f>
        <v>95704</v>
      </c>
      <c r="G28" s="11">
        <v>70635</v>
      </c>
      <c r="H28" s="11">
        <v>25069</v>
      </c>
      <c r="I28" s="11">
        <v>38039</v>
      </c>
      <c r="J28" s="11">
        <v>0</v>
      </c>
      <c r="K28" s="11">
        <f>F28-I28-J28</f>
        <v>57665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3885</v>
      </c>
      <c r="E29" s="11">
        <v>2913</v>
      </c>
      <c r="F29" s="11">
        <f>G29+H29</f>
        <v>4004</v>
      </c>
      <c r="G29" s="11">
        <v>11</v>
      </c>
      <c r="H29" s="11">
        <v>3993</v>
      </c>
      <c r="I29" s="11">
        <v>395</v>
      </c>
      <c r="J29" s="11">
        <v>0</v>
      </c>
      <c r="K29" s="11">
        <f>F29-I29-J29</f>
        <v>3609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303095</v>
      </c>
      <c r="E30" s="11">
        <v>227321</v>
      </c>
      <c r="F30" s="11">
        <f>G30+H30</f>
        <v>307869</v>
      </c>
      <c r="G30" s="11">
        <v>210189</v>
      </c>
      <c r="H30" s="11">
        <v>97680</v>
      </c>
      <c r="I30" s="11">
        <v>69331</v>
      </c>
      <c r="J30" s="11">
        <v>0</v>
      </c>
      <c r="K30" s="11">
        <f>F30-I30-J30</f>
        <v>238538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4793</v>
      </c>
      <c r="G31" s="11">
        <v>568</v>
      </c>
      <c r="H31" s="11">
        <v>4225</v>
      </c>
      <c r="I31" s="11">
        <v>4377</v>
      </c>
      <c r="J31" s="11">
        <v>0</v>
      </c>
      <c r="K31" s="11">
        <f>F31-I31-J31</f>
        <v>416</v>
      </c>
    </row>
    <row r="32" spans="1:11" s="6" customFormat="1" x14ac:dyDescent="0.25">
      <c r="A32" s="10" t="s">
        <v>84</v>
      </c>
      <c r="B32" s="10" t="s">
        <v>85</v>
      </c>
      <c r="C32" s="10" t="s">
        <v>86</v>
      </c>
      <c r="D32" s="11">
        <v>0</v>
      </c>
      <c r="E32" s="11">
        <v>0</v>
      </c>
      <c r="F32" s="11">
        <f>G32+H32</f>
        <v>2357</v>
      </c>
      <c r="G32" s="11">
        <v>2357</v>
      </c>
      <c r="H32" s="11">
        <v>0</v>
      </c>
      <c r="I32" s="11">
        <v>0</v>
      </c>
      <c r="J32" s="11">
        <v>0</v>
      </c>
      <c r="K32" s="11">
        <f>F32-I32-J32</f>
        <v>2357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D34+D38</f>
        <v>2901918</v>
      </c>
      <c r="E33" s="11">
        <f>E34+E38</f>
        <v>1338189</v>
      </c>
      <c r="F33" s="11">
        <f>G33+H33</f>
        <v>976016</v>
      </c>
      <c r="G33" s="11">
        <f>G34+G38</f>
        <v>58908</v>
      </c>
      <c r="H33" s="11">
        <f>H34+H38</f>
        <v>917108</v>
      </c>
      <c r="I33" s="11">
        <f>I34+I38</f>
        <v>886340</v>
      </c>
      <c r="J33" s="11">
        <f>J34+J38</f>
        <v>0</v>
      </c>
      <c r="K33" s="11">
        <f>F33-I33-J33</f>
        <v>89676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f>+D35+D36+D37</f>
        <v>2772000</v>
      </c>
      <c r="E34" s="11">
        <f>+E35+E36+E37</f>
        <v>1237000</v>
      </c>
      <c r="F34" s="11">
        <f>G34+H34</f>
        <v>853707</v>
      </c>
      <c r="G34" s="11">
        <f>+G35+G36+G37</f>
        <v>0</v>
      </c>
      <c r="H34" s="11">
        <f>+H35+H36+H37</f>
        <v>853707</v>
      </c>
      <c r="I34" s="11">
        <f>+I35+I36+I37</f>
        <v>853707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93</v>
      </c>
      <c r="B35" s="10" t="s">
        <v>94</v>
      </c>
      <c r="C35" s="10" t="s">
        <v>95</v>
      </c>
      <c r="D35" s="11">
        <v>1534000</v>
      </c>
      <c r="E35" s="11">
        <v>1194000</v>
      </c>
      <c r="F35" s="11">
        <f>G35+H35</f>
        <v>810707</v>
      </c>
      <c r="G35" s="11">
        <v>0</v>
      </c>
      <c r="H35" s="11">
        <v>810707</v>
      </c>
      <c r="I35" s="11">
        <v>810707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50000</v>
      </c>
      <c r="E36" s="11">
        <v>43000</v>
      </c>
      <c r="F36" s="11">
        <f>G36+H36</f>
        <v>43000</v>
      </c>
      <c r="G36" s="11">
        <v>0</v>
      </c>
      <c r="H36" s="11">
        <v>43000</v>
      </c>
      <c r="I36" s="11">
        <v>43000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v>1188000</v>
      </c>
      <c r="E37" s="11">
        <v>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102</v>
      </c>
      <c r="B38" s="10" t="s">
        <v>103</v>
      </c>
      <c r="C38" s="10" t="s">
        <v>104</v>
      </c>
      <c r="D38" s="11">
        <f>D39+D42+D43</f>
        <v>129918</v>
      </c>
      <c r="E38" s="11">
        <f>E39+E42+E43</f>
        <v>101189</v>
      </c>
      <c r="F38" s="11">
        <f>G38+H38</f>
        <v>122309</v>
      </c>
      <c r="G38" s="11">
        <f>G39+G42+G43</f>
        <v>58908</v>
      </c>
      <c r="H38" s="11">
        <f>H39+H42+H43</f>
        <v>63401</v>
      </c>
      <c r="I38" s="11">
        <f>I39+I42+I43</f>
        <v>32633</v>
      </c>
      <c r="J38" s="11">
        <f>J39+J42+J43</f>
        <v>0</v>
      </c>
      <c r="K38" s="11">
        <f>F38-I38-J38</f>
        <v>89676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f>D40+D41</f>
        <v>114918</v>
      </c>
      <c r="E39" s="11">
        <f>E40+E41</f>
        <v>86189</v>
      </c>
      <c r="F39" s="11">
        <f>G39+H39</f>
        <v>116288</v>
      </c>
      <c r="G39" s="11">
        <f>G40+G41</f>
        <v>58908</v>
      </c>
      <c r="H39" s="11">
        <f>H40+H41</f>
        <v>57380</v>
      </c>
      <c r="I39" s="11">
        <f>I40+I41</f>
        <v>26612</v>
      </c>
      <c r="J39" s="11">
        <f>J40+J41</f>
        <v>0</v>
      </c>
      <c r="K39" s="11">
        <f>F39-I39-J39</f>
        <v>89676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99572</v>
      </c>
      <c r="E40" s="11">
        <v>74679</v>
      </c>
      <c r="F40" s="11">
        <f>G40+H40</f>
        <v>100887</v>
      </c>
      <c r="G40" s="11">
        <v>57770</v>
      </c>
      <c r="H40" s="11">
        <v>43117</v>
      </c>
      <c r="I40" s="11">
        <v>20945</v>
      </c>
      <c r="J40" s="11">
        <v>0</v>
      </c>
      <c r="K40" s="11">
        <f>F40-I40-J40</f>
        <v>79942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15346</v>
      </c>
      <c r="E41" s="11">
        <v>11510</v>
      </c>
      <c r="F41" s="11">
        <f>G41+H41</f>
        <v>15401</v>
      </c>
      <c r="G41" s="11">
        <v>1138</v>
      </c>
      <c r="H41" s="11">
        <v>14263</v>
      </c>
      <c r="I41" s="11">
        <v>5667</v>
      </c>
      <c r="J41" s="11">
        <v>0</v>
      </c>
      <c r="K41" s="11">
        <f>F41-I41-J41</f>
        <v>9734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v>10000</v>
      </c>
      <c r="E42" s="11">
        <v>10000</v>
      </c>
      <c r="F42" s="11">
        <f>G42+H42</f>
        <v>6021</v>
      </c>
      <c r="G42" s="11">
        <v>0</v>
      </c>
      <c r="H42" s="11">
        <v>6021</v>
      </c>
      <c r="I42" s="11">
        <v>6021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117</v>
      </c>
      <c r="B43" s="10" t="s">
        <v>118</v>
      </c>
      <c r="C43" s="10" t="s">
        <v>119</v>
      </c>
      <c r="D43" s="11">
        <v>5000</v>
      </c>
      <c r="E43" s="11">
        <v>5000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120</v>
      </c>
      <c r="B44" s="10" t="s">
        <v>121</v>
      </c>
      <c r="C44" s="10" t="s">
        <v>122</v>
      </c>
      <c r="D44" s="11">
        <f>D45</f>
        <v>0</v>
      </c>
      <c r="E44" s="11">
        <f>E45</f>
        <v>0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</f>
        <v>0</v>
      </c>
      <c r="E45" s="11">
        <f>E46</f>
        <v>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126</v>
      </c>
      <c r="B46" s="10" t="s">
        <v>127</v>
      </c>
      <c r="C46" s="10" t="s">
        <v>128</v>
      </c>
      <c r="D46" s="11">
        <v>0</v>
      </c>
      <c r="E46" s="11">
        <v>0</v>
      </c>
      <c r="F46" s="11">
        <f>G46+H46</f>
        <v>22</v>
      </c>
      <c r="G46" s="11">
        <v>0</v>
      </c>
      <c r="H46" s="11">
        <v>22</v>
      </c>
      <c r="I46" s="11">
        <v>22</v>
      </c>
      <c r="J46" s="11">
        <v>0</v>
      </c>
      <c r="K46" s="11">
        <f>F46-I46-J46</f>
        <v>0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D48+D53</f>
        <v>804515</v>
      </c>
      <c r="E47" s="11">
        <f>E48+E53</f>
        <v>791231</v>
      </c>
      <c r="F47" s="11">
        <f>G47+H47</f>
        <v>729386</v>
      </c>
      <c r="G47" s="11">
        <f>G48+G53</f>
        <v>680630</v>
      </c>
      <c r="H47" s="11">
        <f>H48+H53</f>
        <v>48756</v>
      </c>
      <c r="I47" s="11">
        <f>I48+I53</f>
        <v>118406</v>
      </c>
      <c r="J47" s="11">
        <f>J48+J53</f>
        <v>0</v>
      </c>
      <c r="K47" s="11">
        <f>F47-I47-J47</f>
        <v>610980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f>D49</f>
        <v>50384</v>
      </c>
      <c r="E48" s="11">
        <f>E49</f>
        <v>42215</v>
      </c>
      <c r="F48" s="11">
        <f>G48+H48</f>
        <v>35920</v>
      </c>
      <c r="G48" s="11">
        <f>G49</f>
        <v>14551</v>
      </c>
      <c r="H48" s="11">
        <f>H49</f>
        <v>21369</v>
      </c>
      <c r="I48" s="11">
        <f>I49</f>
        <v>21369</v>
      </c>
      <c r="J48" s="11">
        <f>J49</f>
        <v>0</v>
      </c>
      <c r="K48" s="11">
        <f>F48-I48-J48</f>
        <v>14551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+D50+D52</f>
        <v>50384</v>
      </c>
      <c r="E49" s="11">
        <f>+E50+E52</f>
        <v>42215</v>
      </c>
      <c r="F49" s="11">
        <f>G49+H49</f>
        <v>35920</v>
      </c>
      <c r="G49" s="11">
        <f>+G50+G52</f>
        <v>14551</v>
      </c>
      <c r="H49" s="11">
        <f>+H50+H52</f>
        <v>21369</v>
      </c>
      <c r="I49" s="11">
        <f>+I50+I52</f>
        <v>21369</v>
      </c>
      <c r="J49" s="11">
        <f>+J50+J52</f>
        <v>0</v>
      </c>
      <c r="K49" s="11">
        <f>F49-I49-J49</f>
        <v>14551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f>D51</f>
        <v>45384</v>
      </c>
      <c r="E50" s="11">
        <f>E51</f>
        <v>37215</v>
      </c>
      <c r="F50" s="11">
        <f>G50+H50</f>
        <v>35920</v>
      </c>
      <c r="G50" s="11">
        <f>G51</f>
        <v>14551</v>
      </c>
      <c r="H50" s="11">
        <f>H51</f>
        <v>21369</v>
      </c>
      <c r="I50" s="11">
        <f>I51</f>
        <v>21369</v>
      </c>
      <c r="J50" s="11">
        <f>J51</f>
        <v>0</v>
      </c>
      <c r="K50" s="11">
        <f>F50-I50-J50</f>
        <v>14551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v>45384</v>
      </c>
      <c r="E51" s="11">
        <v>37215</v>
      </c>
      <c r="F51" s="11">
        <f>G51+H51</f>
        <v>35920</v>
      </c>
      <c r="G51" s="11">
        <v>14551</v>
      </c>
      <c r="H51" s="11">
        <v>21369</v>
      </c>
      <c r="I51" s="11">
        <v>21369</v>
      </c>
      <c r="J51" s="11">
        <v>0</v>
      </c>
      <c r="K51" s="11">
        <f>F51-I51-J51</f>
        <v>14551</v>
      </c>
    </row>
    <row r="52" spans="1:11" s="6" customFormat="1" x14ac:dyDescent="0.25">
      <c r="A52" s="10" t="s">
        <v>144</v>
      </c>
      <c r="B52" s="10" t="s">
        <v>145</v>
      </c>
      <c r="C52" s="10" t="s">
        <v>146</v>
      </c>
      <c r="D52" s="11">
        <v>5000</v>
      </c>
      <c r="E52" s="11">
        <v>5000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+D54+D57+D60</f>
        <v>754131</v>
      </c>
      <c r="E53" s="11">
        <f>+E54+E57+E60</f>
        <v>749016</v>
      </c>
      <c r="F53" s="11">
        <f>G53+H53</f>
        <v>693466</v>
      </c>
      <c r="G53" s="11">
        <f>+G54+G57+G60</f>
        <v>666079</v>
      </c>
      <c r="H53" s="11">
        <f>+H54+H57+H60</f>
        <v>27387</v>
      </c>
      <c r="I53" s="11">
        <f>+I54+I57+I60</f>
        <v>97037</v>
      </c>
      <c r="J53" s="11">
        <f>+J54+J57+J60</f>
        <v>0</v>
      </c>
      <c r="K53" s="11">
        <f>F53-I53-J53</f>
        <v>596429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f>D55+D56</f>
        <v>14000</v>
      </c>
      <c r="E54" s="11">
        <f>E55+E56</f>
        <v>13000</v>
      </c>
      <c r="F54" s="11">
        <f>G54+H54</f>
        <v>4663</v>
      </c>
      <c r="G54" s="11">
        <f>G55+G56</f>
        <v>0</v>
      </c>
      <c r="H54" s="11">
        <f>H55+H56</f>
        <v>4663</v>
      </c>
      <c r="I54" s="11">
        <f>I55+I56</f>
        <v>4663</v>
      </c>
      <c r="J54" s="11">
        <f>J55+J56</f>
        <v>0</v>
      </c>
      <c r="K54" s="11">
        <f>F54-I54-J54</f>
        <v>0</v>
      </c>
    </row>
    <row r="55" spans="1:11" s="6" customFormat="1" x14ac:dyDescent="0.25">
      <c r="A55" s="10" t="s">
        <v>153</v>
      </c>
      <c r="B55" s="10" t="s">
        <v>154</v>
      </c>
      <c r="C55" s="10" t="s">
        <v>155</v>
      </c>
      <c r="D55" s="11">
        <v>10000</v>
      </c>
      <c r="E55" s="11">
        <v>10000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v>4000</v>
      </c>
      <c r="E56" s="11">
        <v>3000</v>
      </c>
      <c r="F56" s="11">
        <f>G56+H56</f>
        <v>4663</v>
      </c>
      <c r="G56" s="11">
        <v>0</v>
      </c>
      <c r="H56" s="11">
        <v>4663</v>
      </c>
      <c r="I56" s="11">
        <v>4663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f>D58</f>
        <v>718478</v>
      </c>
      <c r="E57" s="11">
        <f>E58</f>
        <v>714363</v>
      </c>
      <c r="F57" s="11">
        <f>G57+H57</f>
        <v>668347</v>
      </c>
      <c r="G57" s="11">
        <f>G58</f>
        <v>666079</v>
      </c>
      <c r="H57" s="11">
        <f>H58</f>
        <v>2268</v>
      </c>
      <c r="I57" s="11">
        <f>I58</f>
        <v>71918</v>
      </c>
      <c r="J57" s="11">
        <f>J58</f>
        <v>0</v>
      </c>
      <c r="K57" s="11">
        <f>F57-I57-J57</f>
        <v>596429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f>D59</f>
        <v>718478</v>
      </c>
      <c r="E58" s="11">
        <f>E59</f>
        <v>714363</v>
      </c>
      <c r="F58" s="11">
        <f>G58+H58</f>
        <v>668347</v>
      </c>
      <c r="G58" s="11">
        <f>G59</f>
        <v>666079</v>
      </c>
      <c r="H58" s="11">
        <f>H59</f>
        <v>2268</v>
      </c>
      <c r="I58" s="11">
        <f>I59</f>
        <v>71918</v>
      </c>
      <c r="J58" s="11">
        <f>J59</f>
        <v>0</v>
      </c>
      <c r="K58" s="11">
        <f>F58-I58-J58</f>
        <v>596429</v>
      </c>
    </row>
    <row r="59" spans="1:11" s="6" customFormat="1" ht="22.5" x14ac:dyDescent="0.25">
      <c r="A59" s="10" t="s">
        <v>165</v>
      </c>
      <c r="B59" s="10" t="s">
        <v>166</v>
      </c>
      <c r="C59" s="10" t="s">
        <v>167</v>
      </c>
      <c r="D59" s="11">
        <v>718478</v>
      </c>
      <c r="E59" s="11">
        <v>714363</v>
      </c>
      <c r="F59" s="11">
        <f>G59+H59</f>
        <v>668347</v>
      </c>
      <c r="G59" s="11">
        <v>666079</v>
      </c>
      <c r="H59" s="11">
        <v>2268</v>
      </c>
      <c r="I59" s="11">
        <v>71918</v>
      </c>
      <c r="J59" s="11">
        <v>0</v>
      </c>
      <c r="K59" s="11">
        <f>F59-I59-J59</f>
        <v>596429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f>D61+D62+D63</f>
        <v>21653</v>
      </c>
      <c r="E60" s="11">
        <f>E61+E62+E63</f>
        <v>21653</v>
      </c>
      <c r="F60" s="11">
        <f>G60+H60</f>
        <v>20456</v>
      </c>
      <c r="G60" s="11">
        <f>G61+G62+G63</f>
        <v>0</v>
      </c>
      <c r="H60" s="11">
        <f>H61+H62+H63</f>
        <v>20456</v>
      </c>
      <c r="I60" s="11">
        <f>I61+I62+I63</f>
        <v>20456</v>
      </c>
      <c r="J60" s="11">
        <f>J61+J62+J63</f>
        <v>0</v>
      </c>
      <c r="K60" s="11">
        <f>F60-I60-J60</f>
        <v>0</v>
      </c>
    </row>
    <row r="61" spans="1:11" s="6" customFormat="1" x14ac:dyDescent="0.25">
      <c r="A61" s="10" t="s">
        <v>171</v>
      </c>
      <c r="B61" s="10" t="s">
        <v>172</v>
      </c>
      <c r="C61" s="10" t="s">
        <v>173</v>
      </c>
      <c r="D61" s="11">
        <v>21653</v>
      </c>
      <c r="E61" s="11">
        <v>21653</v>
      </c>
      <c r="F61" s="11">
        <f>G61+H61</f>
        <v>20456</v>
      </c>
      <c r="G61" s="11">
        <v>0</v>
      </c>
      <c r="H61" s="11">
        <v>20456</v>
      </c>
      <c r="I61" s="11">
        <v>20456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174</v>
      </c>
      <c r="B62" s="10" t="s">
        <v>175</v>
      </c>
      <c r="C62" s="10" t="s">
        <v>176</v>
      </c>
      <c r="D62" s="11">
        <v>-1292806</v>
      </c>
      <c r="E62" s="11">
        <v>-469806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177</v>
      </c>
      <c r="B63" s="10" t="s">
        <v>178</v>
      </c>
      <c r="C63" s="10" t="s">
        <v>179</v>
      </c>
      <c r="D63" s="11">
        <v>1292806</v>
      </c>
      <c r="E63" s="11">
        <v>469806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180</v>
      </c>
      <c r="B64" s="10" t="s">
        <v>181</v>
      </c>
      <c r="C64" s="10" t="s">
        <v>182</v>
      </c>
      <c r="D64" s="11">
        <f>D65</f>
        <v>5920976</v>
      </c>
      <c r="E64" s="11">
        <f>E65</f>
        <v>5920976</v>
      </c>
      <c r="F64" s="11">
        <f>G64+H64</f>
        <v>1159999</v>
      </c>
      <c r="G64" s="11">
        <f>G65</f>
        <v>0</v>
      </c>
      <c r="H64" s="11">
        <f>H65</f>
        <v>1159999</v>
      </c>
      <c r="I64" s="11">
        <f>I65</f>
        <v>1159999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183</v>
      </c>
      <c r="B65" s="10" t="s">
        <v>184</v>
      </c>
      <c r="C65" s="10" t="s">
        <v>185</v>
      </c>
      <c r="D65" s="11">
        <f>+D66+D67</f>
        <v>5920976</v>
      </c>
      <c r="E65" s="11">
        <f>+E66+E67</f>
        <v>5920976</v>
      </c>
      <c r="F65" s="11">
        <f>G65+H65</f>
        <v>1159999</v>
      </c>
      <c r="G65" s="11">
        <f>+G66+G67</f>
        <v>0</v>
      </c>
      <c r="H65" s="11">
        <f>+H66+H67</f>
        <v>1159999</v>
      </c>
      <c r="I65" s="11">
        <f>+I66+I67</f>
        <v>1159999</v>
      </c>
      <c r="J65" s="11">
        <f>+J66+J67</f>
        <v>0</v>
      </c>
      <c r="K65" s="11">
        <f>F65-I65-J65</f>
        <v>0</v>
      </c>
    </row>
    <row r="66" spans="1:12" s="6" customFormat="1" ht="33" x14ac:dyDescent="0.25">
      <c r="A66" s="10" t="s">
        <v>186</v>
      </c>
      <c r="B66" s="10" t="s">
        <v>187</v>
      </c>
      <c r="C66" s="10" t="s">
        <v>188</v>
      </c>
      <c r="D66" s="11">
        <v>659999</v>
      </c>
      <c r="E66" s="11">
        <v>659999</v>
      </c>
      <c r="F66" s="11">
        <f>G66+H66</f>
        <v>659999</v>
      </c>
      <c r="G66" s="11">
        <v>0</v>
      </c>
      <c r="H66" s="11">
        <v>659999</v>
      </c>
      <c r="I66" s="11">
        <v>659999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189</v>
      </c>
      <c r="B67" s="10" t="s">
        <v>190</v>
      </c>
      <c r="C67" s="10" t="s">
        <v>191</v>
      </c>
      <c r="D67" s="11">
        <v>5260977</v>
      </c>
      <c r="E67" s="11">
        <v>5260977</v>
      </c>
      <c r="F67" s="11">
        <f>G67+H67</f>
        <v>500000</v>
      </c>
      <c r="G67" s="11">
        <v>0</v>
      </c>
      <c r="H67" s="11">
        <v>500000</v>
      </c>
      <c r="I67" s="11">
        <v>500000</v>
      </c>
      <c r="J67" s="11">
        <v>0</v>
      </c>
      <c r="K67" s="11">
        <f>F67-I67-J67</f>
        <v>0</v>
      </c>
    </row>
    <row r="68" spans="1:12" s="6" customFormat="1" x14ac:dyDescent="0.25">
      <c r="A68" s="10" t="s">
        <v>192</v>
      </c>
      <c r="B68" s="10" t="s">
        <v>193</v>
      </c>
      <c r="C68" s="10" t="s">
        <v>194</v>
      </c>
      <c r="D68" s="11">
        <f>D69</f>
        <v>122750</v>
      </c>
      <c r="E68" s="11">
        <f>E69</f>
        <v>85750</v>
      </c>
      <c r="F68" s="11">
        <f>G68+H68</f>
        <v>57316</v>
      </c>
      <c r="G68" s="11">
        <f>G69</f>
        <v>0</v>
      </c>
      <c r="H68" s="11">
        <f>H69</f>
        <v>57316</v>
      </c>
      <c r="I68" s="11">
        <f>I69</f>
        <v>57316</v>
      </c>
      <c r="J68" s="11">
        <f>J69</f>
        <v>0</v>
      </c>
      <c r="K68" s="11">
        <f>F68-I68-J68</f>
        <v>0</v>
      </c>
    </row>
    <row r="69" spans="1:12" s="6" customFormat="1" ht="22.5" x14ac:dyDescent="0.25">
      <c r="A69" s="10" t="s">
        <v>195</v>
      </c>
      <c r="B69" s="10" t="s">
        <v>196</v>
      </c>
      <c r="C69" s="10" t="s">
        <v>197</v>
      </c>
      <c r="D69" s="11">
        <f>D70+D73</f>
        <v>122750</v>
      </c>
      <c r="E69" s="11">
        <f>E70+E73</f>
        <v>85750</v>
      </c>
      <c r="F69" s="11">
        <f>G69+H69</f>
        <v>57316</v>
      </c>
      <c r="G69" s="11">
        <f>G70+G73</f>
        <v>0</v>
      </c>
      <c r="H69" s="11">
        <f>H70+H73</f>
        <v>57316</v>
      </c>
      <c r="I69" s="11">
        <f>I70+I73</f>
        <v>57316</v>
      </c>
      <c r="J69" s="11">
        <f>J70+J73</f>
        <v>0</v>
      </c>
      <c r="K69" s="11">
        <f>F69-I69-J69</f>
        <v>0</v>
      </c>
    </row>
    <row r="70" spans="1:12" s="6" customFormat="1" ht="75" x14ac:dyDescent="0.25">
      <c r="A70" s="10" t="s">
        <v>198</v>
      </c>
      <c r="B70" s="10" t="s">
        <v>199</v>
      </c>
      <c r="C70" s="10" t="s">
        <v>200</v>
      </c>
      <c r="D70" s="11">
        <f>+D71+D72</f>
        <v>110800</v>
      </c>
      <c r="E70" s="11">
        <f>+E71+E72</f>
        <v>73800</v>
      </c>
      <c r="F70" s="11">
        <f>G70+H70</f>
        <v>45366</v>
      </c>
      <c r="G70" s="11">
        <f>+G71+G72</f>
        <v>0</v>
      </c>
      <c r="H70" s="11">
        <f>+H71+H72</f>
        <v>45366</v>
      </c>
      <c r="I70" s="11">
        <f>+I71+I72</f>
        <v>45366</v>
      </c>
      <c r="J70" s="11">
        <f>+J71+J72</f>
        <v>0</v>
      </c>
      <c r="K70" s="11">
        <f>F70-I70-J70</f>
        <v>0</v>
      </c>
    </row>
    <row r="71" spans="1:12" s="6" customFormat="1" ht="33" x14ac:dyDescent="0.25">
      <c r="A71" s="10" t="s">
        <v>201</v>
      </c>
      <c r="B71" s="10" t="s">
        <v>202</v>
      </c>
      <c r="C71" s="10" t="s">
        <v>203</v>
      </c>
      <c r="D71" s="11">
        <v>20000</v>
      </c>
      <c r="E71" s="11">
        <v>3000</v>
      </c>
      <c r="F71" s="11">
        <f>G71+H71</f>
        <v>2056</v>
      </c>
      <c r="G71" s="11">
        <v>0</v>
      </c>
      <c r="H71" s="11">
        <v>2056</v>
      </c>
      <c r="I71" s="11">
        <v>2056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204</v>
      </c>
      <c r="B72" s="10" t="s">
        <v>205</v>
      </c>
      <c r="C72" s="10" t="s">
        <v>206</v>
      </c>
      <c r="D72" s="11">
        <v>90800</v>
      </c>
      <c r="E72" s="11">
        <v>70800</v>
      </c>
      <c r="F72" s="11">
        <f>G72+H72</f>
        <v>43310</v>
      </c>
      <c r="G72" s="11">
        <v>0</v>
      </c>
      <c r="H72" s="11">
        <v>43310</v>
      </c>
      <c r="I72" s="11">
        <v>43310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207</v>
      </c>
      <c r="B73" s="10" t="s">
        <v>208</v>
      </c>
      <c r="C73" s="10" t="s">
        <v>209</v>
      </c>
      <c r="D73" s="11">
        <f>+D74</f>
        <v>11950</v>
      </c>
      <c r="E73" s="11">
        <f>+E74</f>
        <v>11950</v>
      </c>
      <c r="F73" s="11">
        <f>G73+H73</f>
        <v>11950</v>
      </c>
      <c r="G73" s="11">
        <f>+G74</f>
        <v>0</v>
      </c>
      <c r="H73" s="11">
        <f>+H74</f>
        <v>11950</v>
      </c>
      <c r="I73" s="11">
        <f>+I74</f>
        <v>11950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210</v>
      </c>
      <c r="B74" s="10" t="s">
        <v>211</v>
      </c>
      <c r="C74" s="10" t="s">
        <v>212</v>
      </c>
      <c r="D74" s="11">
        <v>11950</v>
      </c>
      <c r="E74" s="11">
        <v>11950</v>
      </c>
      <c r="F74" s="11">
        <f>G74+H74</f>
        <v>11950</v>
      </c>
      <c r="G74" s="11">
        <v>0</v>
      </c>
      <c r="H74" s="11">
        <v>11950</v>
      </c>
      <c r="I74" s="11">
        <v>11950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213</v>
      </c>
      <c r="B76" s="13"/>
      <c r="C76" s="13"/>
      <c r="D76" s="13"/>
      <c r="E76" s="13" t="s">
        <v>215</v>
      </c>
      <c r="F76" s="13"/>
      <c r="G76" s="13"/>
      <c r="H76" s="13"/>
      <c r="I76" s="13" t="s">
        <v>216</v>
      </c>
      <c r="J76" s="13"/>
      <c r="K76" s="13"/>
      <c r="L76" s="13"/>
    </row>
    <row r="77" spans="1:12" x14ac:dyDescent="0.25">
      <c r="A77" s="3" t="s">
        <v>214</v>
      </c>
      <c r="B77" s="3"/>
      <c r="C77" s="3"/>
      <c r="D77" s="3"/>
      <c r="E77" s="3"/>
      <c r="F77" s="3"/>
      <c r="G77" s="3"/>
      <c r="H77" s="3"/>
      <c r="I77" s="3" t="s">
        <v>217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4">
    <mergeCell ref="A76:D76"/>
    <mergeCell ref="A77:D77"/>
    <mergeCell ref="E76:H76"/>
    <mergeCell ref="E77:H77"/>
    <mergeCell ref="I76:L76"/>
    <mergeCell ref="I77:L77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2018-11-14T07:35:46Z</dcterms:created>
  <dcterms:modified xsi:type="dcterms:W3CDTF">2018-11-14T07:35:49Z</dcterms:modified>
</cp:coreProperties>
</file>