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87821E54-E609-4EBA-BE70-89EA25DDA21F}" xr6:coauthVersionLast="40" xr6:coauthVersionMax="40" xr10:uidLastSave="{00000000-0000-0000-0000-000000000000}"/>
  <bookViews>
    <workbookView xWindow="10764" yWindow="72" windowWidth="12156" windowHeight="8952" xr2:uid="{D4B4C30A-C64E-4592-8998-4DFF2E8A1FE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1" i="1" s="1"/>
  <c r="I12" i="1"/>
  <c r="D13" i="1"/>
  <c r="D12" i="1" s="1"/>
  <c r="D11" i="1" s="1"/>
  <c r="E13" i="1"/>
  <c r="F13" i="1"/>
  <c r="F12" i="1" s="1"/>
  <c r="F11" i="1" s="1"/>
  <c r="G13" i="1"/>
  <c r="G12" i="1" s="1"/>
  <c r="G11" i="1" s="1"/>
  <c r="H13" i="1"/>
  <c r="H12" i="1" s="1"/>
  <c r="H11" i="1" s="1"/>
  <c r="I13" i="1"/>
  <c r="K13" i="1" s="1"/>
  <c r="J13" i="1"/>
  <c r="J12" i="1" s="1"/>
  <c r="J11" i="1" s="1"/>
  <c r="L13" i="1"/>
  <c r="L12" i="1" s="1"/>
  <c r="L11" i="1" s="1"/>
  <c r="K14" i="1"/>
  <c r="F15" i="1"/>
  <c r="G15" i="1"/>
  <c r="J15" i="1"/>
  <c r="D16" i="1"/>
  <c r="D15" i="1" s="1"/>
  <c r="E16" i="1"/>
  <c r="E15" i="1" s="1"/>
  <c r="F16" i="1"/>
  <c r="G16" i="1"/>
  <c r="H16" i="1"/>
  <c r="H15" i="1" s="1"/>
  <c r="I16" i="1"/>
  <c r="K16" i="1" s="1"/>
  <c r="J16" i="1"/>
  <c r="L16" i="1"/>
  <c r="L15" i="1" s="1"/>
  <c r="K17" i="1"/>
  <c r="F19" i="1"/>
  <c r="G19" i="1"/>
  <c r="J19" i="1"/>
  <c r="D20" i="1"/>
  <c r="D19" i="1" s="1"/>
  <c r="D18" i="1" s="1"/>
  <c r="E20" i="1"/>
  <c r="E19" i="1" s="1"/>
  <c r="E18" i="1" s="1"/>
  <c r="F20" i="1"/>
  <c r="G20" i="1"/>
  <c r="H20" i="1"/>
  <c r="H19" i="1" s="1"/>
  <c r="H18" i="1" s="1"/>
  <c r="I20" i="1"/>
  <c r="K20" i="1" s="1"/>
  <c r="J20" i="1"/>
  <c r="L20" i="1"/>
  <c r="L19" i="1" s="1"/>
  <c r="L18" i="1" s="1"/>
  <c r="K21" i="1"/>
  <c r="D22" i="1"/>
  <c r="G22" i="1"/>
  <c r="H22" i="1"/>
  <c r="L22" i="1"/>
  <c r="D23" i="1"/>
  <c r="E23" i="1"/>
  <c r="E22" i="1" s="1"/>
  <c r="F23" i="1"/>
  <c r="F22" i="1" s="1"/>
  <c r="G23" i="1"/>
  <c r="H23" i="1"/>
  <c r="I23" i="1"/>
  <c r="I22" i="1" s="1"/>
  <c r="J23" i="1"/>
  <c r="K23" i="1" s="1"/>
  <c r="L23" i="1"/>
  <c r="K24" i="1"/>
  <c r="D25" i="1"/>
  <c r="E25" i="1"/>
  <c r="H25" i="1"/>
  <c r="I25" i="1"/>
  <c r="L25" i="1"/>
  <c r="D26" i="1"/>
  <c r="E26" i="1"/>
  <c r="F26" i="1"/>
  <c r="F25" i="1" s="1"/>
  <c r="G26" i="1"/>
  <c r="G25" i="1" s="1"/>
  <c r="H26" i="1"/>
  <c r="I26" i="1"/>
  <c r="J26" i="1"/>
  <c r="J25" i="1" s="1"/>
  <c r="K26" i="1"/>
  <c r="L26" i="1"/>
  <c r="K27" i="1"/>
  <c r="K28" i="1"/>
  <c r="D29" i="1"/>
  <c r="E29" i="1"/>
  <c r="H29" i="1"/>
  <c r="I29" i="1"/>
  <c r="L29" i="1"/>
  <c r="D30" i="1"/>
  <c r="E30" i="1"/>
  <c r="F30" i="1"/>
  <c r="F29" i="1" s="1"/>
  <c r="G30" i="1"/>
  <c r="G29" i="1" s="1"/>
  <c r="H30" i="1"/>
  <c r="I30" i="1"/>
  <c r="J30" i="1"/>
  <c r="J29" i="1" s="1"/>
  <c r="K30" i="1"/>
  <c r="L30" i="1"/>
  <c r="K31" i="1"/>
  <c r="D33" i="1"/>
  <c r="D32" i="1" s="1"/>
  <c r="H33" i="1"/>
  <c r="H32" i="1" s="1"/>
  <c r="L33" i="1"/>
  <c r="L32" i="1" s="1"/>
  <c r="D34" i="1"/>
  <c r="E34" i="1"/>
  <c r="F34" i="1"/>
  <c r="F33" i="1" s="1"/>
  <c r="F32" i="1" s="1"/>
  <c r="G34" i="1"/>
  <c r="G33" i="1" s="1"/>
  <c r="G32" i="1" s="1"/>
  <c r="H34" i="1"/>
  <c r="I34" i="1"/>
  <c r="J34" i="1"/>
  <c r="J33" i="1" s="1"/>
  <c r="J32" i="1" s="1"/>
  <c r="K34" i="1"/>
  <c r="L34" i="1"/>
  <c r="K35" i="1"/>
  <c r="D36" i="1"/>
  <c r="E36" i="1"/>
  <c r="E33" i="1" s="1"/>
  <c r="E32" i="1" s="1"/>
  <c r="F36" i="1"/>
  <c r="G36" i="1"/>
  <c r="H36" i="1"/>
  <c r="I36" i="1"/>
  <c r="I33" i="1" s="1"/>
  <c r="J36" i="1"/>
  <c r="L36" i="1"/>
  <c r="K37" i="1"/>
  <c r="K38" i="1"/>
  <c r="K39" i="1"/>
  <c r="E40" i="1"/>
  <c r="I40" i="1"/>
  <c r="D41" i="1"/>
  <c r="D40" i="1" s="1"/>
  <c r="E41" i="1"/>
  <c r="H41" i="1"/>
  <c r="H40" i="1" s="1"/>
  <c r="I41" i="1"/>
  <c r="L41" i="1"/>
  <c r="L40" i="1" s="1"/>
  <c r="D42" i="1"/>
  <c r="E42" i="1"/>
  <c r="F42" i="1"/>
  <c r="F41" i="1" s="1"/>
  <c r="F40" i="1" s="1"/>
  <c r="G42" i="1"/>
  <c r="G41" i="1" s="1"/>
  <c r="G40" i="1" s="1"/>
  <c r="H42" i="1"/>
  <c r="I42" i="1"/>
  <c r="J42" i="1"/>
  <c r="J41" i="1" s="1"/>
  <c r="J40" i="1" s="1"/>
  <c r="K42" i="1"/>
  <c r="L42" i="1"/>
  <c r="K43" i="1"/>
  <c r="K44" i="1"/>
  <c r="K45" i="1"/>
  <c r="K46" i="1"/>
  <c r="K47" i="1"/>
  <c r="K48" i="1"/>
  <c r="K29" i="1" l="1"/>
  <c r="K25" i="1"/>
  <c r="F18" i="1"/>
  <c r="F10" i="1" s="1"/>
  <c r="H10" i="1"/>
  <c r="D10" i="1"/>
  <c r="L10" i="1"/>
  <c r="G10" i="1"/>
  <c r="K12" i="1"/>
  <c r="I32" i="1"/>
  <c r="K32" i="1" s="1"/>
  <c r="K33" i="1"/>
  <c r="K41" i="1"/>
  <c r="K40" i="1"/>
  <c r="G18" i="1"/>
  <c r="E10" i="1"/>
  <c r="J22" i="1"/>
  <c r="J18" i="1" s="1"/>
  <c r="J10" i="1" s="1"/>
  <c r="I19" i="1"/>
  <c r="I15" i="1"/>
  <c r="K15" i="1" s="1"/>
  <c r="I11" i="1"/>
  <c r="K36" i="1"/>
  <c r="K19" i="1" l="1"/>
  <c r="I18" i="1"/>
  <c r="K18" i="1" s="1"/>
  <c r="K11" i="1"/>
  <c r="I10" i="1"/>
  <c r="K10" i="1" s="1"/>
  <c r="K22" i="1"/>
</calcChain>
</file>

<file path=xl/sharedStrings.xml><?xml version="1.0" encoding="utf-8"?>
<sst xmlns="http://schemas.openxmlformats.org/spreadsheetml/2006/main" count="141" uniqueCount="141">
  <si>
    <t>JUDETUL  VASLUI</t>
  </si>
  <si>
    <t>COMUNA DUMESTI</t>
  </si>
  <si>
    <t xml:space="preserve"> Anexa 13</t>
  </si>
  <si>
    <t>Cont de executie - Cheltuieli - Bugetul local</t>
  </si>
  <si>
    <t>Trimestrul: 4,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</si>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</sst>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2599D-B29A-4EC5-9FB6-3529D7CC08C7}">
  <dimension ref="A1:T9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4" width="7.6640625" customWidth="1"/>
    <col min="5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15" thickBot="1" x14ac:dyDescent="0.35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" thickBot="1" x14ac:dyDescent="0.35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1.6" x14ac:dyDescent="0.3">
      <c r="A10" s="10" t="s">
        <v>19</v>
      </c>
      <c r="B10" s="10" t="s">
        <v>20</v>
      </c>
      <c r="C10" s="10" t="s">
        <v>21</v>
      </c>
      <c r="D10" s="11">
        <f>D11+D15+D18+D32+D40</f>
        <v>0</v>
      </c>
      <c r="E10" s="11">
        <f>E11+E15+E18+E32+E40</f>
        <v>11182294</v>
      </c>
      <c r="F10" s="11">
        <f>F11+F15+F18+F32+F40</f>
        <v>9618144</v>
      </c>
      <c r="G10" s="11">
        <f>G11+G15+G18+G32+G40</f>
        <v>11182294</v>
      </c>
      <c r="H10" s="11">
        <f>H11+H15+H18+H32+H40</f>
        <v>11176999</v>
      </c>
      <c r="I10" s="11">
        <f>I11+I15+I18+I32+I40</f>
        <v>10641283</v>
      </c>
      <c r="J10" s="11">
        <f>J11+J15+J18+J32+J40</f>
        <v>4130869</v>
      </c>
      <c r="K10" s="11">
        <f>I10-J10</f>
        <v>6510414</v>
      </c>
      <c r="L10" s="11">
        <f>L11+L15+L18+L32+L40</f>
        <v>3548219</v>
      </c>
    </row>
    <row r="11" spans="1:12" s="6" customFormat="1" ht="21.6" x14ac:dyDescent="0.3">
      <c r="A11" s="10" t="s">
        <v>22</v>
      </c>
      <c r="B11" s="10" t="s">
        <v>23</v>
      </c>
      <c r="C11" s="10" t="s">
        <v>24</v>
      </c>
      <c r="D11" s="11">
        <f>D12</f>
        <v>0</v>
      </c>
      <c r="E11" s="11">
        <f>E12</f>
        <v>2039055</v>
      </c>
      <c r="F11" s="11">
        <f>F12</f>
        <v>1591331</v>
      </c>
      <c r="G11" s="11">
        <f>G12</f>
        <v>2039055</v>
      </c>
      <c r="H11" s="11">
        <f>H12</f>
        <v>2038110</v>
      </c>
      <c r="I11" s="11">
        <f>I12</f>
        <v>1775301</v>
      </c>
      <c r="J11" s="11">
        <f>J12</f>
        <v>1371398</v>
      </c>
      <c r="K11" s="11">
        <f>I11-J11</f>
        <v>403903</v>
      </c>
      <c r="L11" s="11">
        <f>L12</f>
        <v>1366182</v>
      </c>
    </row>
    <row r="12" spans="1:12" s="6" customFormat="1" x14ac:dyDescent="0.3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2039055</v>
      </c>
      <c r="F12" s="11">
        <f>F13</f>
        <v>1591331</v>
      </c>
      <c r="G12" s="11">
        <f>G13</f>
        <v>2039055</v>
      </c>
      <c r="H12" s="11">
        <f>H13</f>
        <v>2038110</v>
      </c>
      <c r="I12" s="11">
        <f>I13</f>
        <v>1775301</v>
      </c>
      <c r="J12" s="11">
        <f>J13</f>
        <v>1371398</v>
      </c>
      <c r="K12" s="11">
        <f>I12-J12</f>
        <v>403903</v>
      </c>
      <c r="L12" s="11">
        <f>L13</f>
        <v>1366182</v>
      </c>
    </row>
    <row r="13" spans="1:12" s="6" customFormat="1" x14ac:dyDescent="0.3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2039055</v>
      </c>
      <c r="F13" s="11">
        <f>F14</f>
        <v>1591331</v>
      </c>
      <c r="G13" s="11">
        <f>G14</f>
        <v>2039055</v>
      </c>
      <c r="H13" s="11">
        <f>H14</f>
        <v>2038110</v>
      </c>
      <c r="I13" s="11">
        <f>I14</f>
        <v>1775301</v>
      </c>
      <c r="J13" s="11">
        <f>J14</f>
        <v>1371398</v>
      </c>
      <c r="K13" s="11">
        <f>I13-J13</f>
        <v>403903</v>
      </c>
      <c r="L13" s="11">
        <f>L14</f>
        <v>1366182</v>
      </c>
    </row>
    <row r="14" spans="1:12" s="6" customFormat="1" x14ac:dyDescent="0.3">
      <c r="A14" s="10" t="s">
        <v>31</v>
      </c>
      <c r="B14" s="10" t="s">
        <v>32</v>
      </c>
      <c r="C14" s="10" t="s">
        <v>33</v>
      </c>
      <c r="D14" s="11">
        <v>0</v>
      </c>
      <c r="E14" s="11">
        <v>2039055</v>
      </c>
      <c r="F14" s="11">
        <v>1591331</v>
      </c>
      <c r="G14" s="11">
        <v>2039055</v>
      </c>
      <c r="H14" s="11">
        <v>2038110</v>
      </c>
      <c r="I14" s="11">
        <v>1775301</v>
      </c>
      <c r="J14" s="11">
        <v>1371398</v>
      </c>
      <c r="K14" s="11">
        <f>I14-J14</f>
        <v>403903</v>
      </c>
      <c r="L14" s="11">
        <v>1366182</v>
      </c>
    </row>
    <row r="15" spans="1:12" s="6" customFormat="1" ht="21.6" x14ac:dyDescent="0.3">
      <c r="A15" s="10" t="s">
        <v>34</v>
      </c>
      <c r="B15" s="10" t="s">
        <v>35</v>
      </c>
      <c r="C15" s="10" t="s">
        <v>36</v>
      </c>
      <c r="D15" s="11">
        <f>+D16</f>
        <v>0</v>
      </c>
      <c r="E15" s="11">
        <f>+E16</f>
        <v>99100</v>
      </c>
      <c r="F15" s="11">
        <f>+F16</f>
        <v>99100</v>
      </c>
      <c r="G15" s="11">
        <f>+G16</f>
        <v>99100</v>
      </c>
      <c r="H15" s="11">
        <f>+H16</f>
        <v>99100</v>
      </c>
      <c r="I15" s="11">
        <f>+I16</f>
        <v>49668</v>
      </c>
      <c r="J15" s="11">
        <f>+J16</f>
        <v>40668</v>
      </c>
      <c r="K15" s="11">
        <f>I15-J15</f>
        <v>9000</v>
      </c>
      <c r="L15" s="11">
        <f>+L16</f>
        <v>40958</v>
      </c>
    </row>
    <row r="16" spans="1:12" s="6" customFormat="1" ht="21.6" x14ac:dyDescent="0.3">
      <c r="A16" s="10" t="s">
        <v>37</v>
      </c>
      <c r="B16" s="10" t="s">
        <v>38</v>
      </c>
      <c r="C16" s="10" t="s">
        <v>39</v>
      </c>
      <c r="D16" s="11">
        <f>+D17</f>
        <v>0</v>
      </c>
      <c r="E16" s="11">
        <f>+E17</f>
        <v>99100</v>
      </c>
      <c r="F16" s="11">
        <f>+F17</f>
        <v>99100</v>
      </c>
      <c r="G16" s="11">
        <f>+G17</f>
        <v>99100</v>
      </c>
      <c r="H16" s="11">
        <f>+H17</f>
        <v>99100</v>
      </c>
      <c r="I16" s="11">
        <f>+I17</f>
        <v>49668</v>
      </c>
      <c r="J16" s="11">
        <f>+J17</f>
        <v>40668</v>
      </c>
      <c r="K16" s="11">
        <f>I16-J16</f>
        <v>9000</v>
      </c>
      <c r="L16" s="11">
        <f>+L17</f>
        <v>40958</v>
      </c>
    </row>
    <row r="17" spans="1:12" s="6" customFormat="1" ht="21.6" x14ac:dyDescent="0.3">
      <c r="A17" s="10" t="s">
        <v>40</v>
      </c>
      <c r="B17" s="10" t="s">
        <v>41</v>
      </c>
      <c r="C17" s="10" t="s">
        <v>42</v>
      </c>
      <c r="D17" s="11">
        <v>0</v>
      </c>
      <c r="E17" s="11">
        <v>99100</v>
      </c>
      <c r="F17" s="11">
        <v>99100</v>
      </c>
      <c r="G17" s="11">
        <v>99100</v>
      </c>
      <c r="H17" s="11">
        <v>99100</v>
      </c>
      <c r="I17" s="11">
        <v>49668</v>
      </c>
      <c r="J17" s="11">
        <v>40668</v>
      </c>
      <c r="K17" s="11">
        <f>I17-J17</f>
        <v>9000</v>
      </c>
      <c r="L17" s="11">
        <v>40958</v>
      </c>
    </row>
    <row r="18" spans="1:12" s="6" customFormat="1" ht="21.6" x14ac:dyDescent="0.3">
      <c r="A18" s="10" t="s">
        <v>43</v>
      </c>
      <c r="B18" s="10" t="s">
        <v>44</v>
      </c>
      <c r="C18" s="10" t="s">
        <v>45</v>
      </c>
      <c r="D18" s="11">
        <f>D19+D22+D25+D29</f>
        <v>0</v>
      </c>
      <c r="E18" s="11">
        <f>E19+E22+E25+E29</f>
        <v>3836456</v>
      </c>
      <c r="F18" s="11">
        <f>F19+F22+F25+F29</f>
        <v>3114256</v>
      </c>
      <c r="G18" s="11">
        <f>G19+G22+G25+G29</f>
        <v>3836456</v>
      </c>
      <c r="H18" s="11">
        <f>H19+H22+H25+H29</f>
        <v>3832106</v>
      </c>
      <c r="I18" s="11">
        <f>I19+I22+I25+I29</f>
        <v>3608631</v>
      </c>
      <c r="J18" s="11">
        <f>J19+J22+J25+J29</f>
        <v>1929273</v>
      </c>
      <c r="K18" s="11">
        <f>I18-J18</f>
        <v>1679358</v>
      </c>
      <c r="L18" s="11">
        <f>L19+L22+L25+L29</f>
        <v>1912470</v>
      </c>
    </row>
    <row r="19" spans="1:12" s="6" customFormat="1" ht="21.6" x14ac:dyDescent="0.3">
      <c r="A19" s="10" t="s">
        <v>46</v>
      </c>
      <c r="B19" s="10" t="s">
        <v>47</v>
      </c>
      <c r="C19" s="10" t="s">
        <v>48</v>
      </c>
      <c r="D19" s="11">
        <f>+D20</f>
        <v>0</v>
      </c>
      <c r="E19" s="11">
        <f>+E20</f>
        <v>878850</v>
      </c>
      <c r="F19" s="11">
        <f>+F20</f>
        <v>422650</v>
      </c>
      <c r="G19" s="11">
        <f>+G20</f>
        <v>878850</v>
      </c>
      <c r="H19" s="11">
        <f>+H20</f>
        <v>878850</v>
      </c>
      <c r="I19" s="11">
        <f>+I20</f>
        <v>878850</v>
      </c>
      <c r="J19" s="11">
        <f>+J20</f>
        <v>658332</v>
      </c>
      <c r="K19" s="11">
        <f>I19-J19</f>
        <v>220518</v>
      </c>
      <c r="L19" s="11">
        <f>+L20</f>
        <v>617744</v>
      </c>
    </row>
    <row r="20" spans="1:12" s="6" customFormat="1" ht="21.6" x14ac:dyDescent="0.3">
      <c r="A20" s="10" t="s">
        <v>49</v>
      </c>
      <c r="B20" s="10" t="s">
        <v>50</v>
      </c>
      <c r="C20" s="10" t="s">
        <v>51</v>
      </c>
      <c r="D20" s="11">
        <f>D21</f>
        <v>0</v>
      </c>
      <c r="E20" s="11">
        <f>E21</f>
        <v>878850</v>
      </c>
      <c r="F20" s="11">
        <f>F21</f>
        <v>422650</v>
      </c>
      <c r="G20" s="11">
        <f>G21</f>
        <v>878850</v>
      </c>
      <c r="H20" s="11">
        <f>H21</f>
        <v>878850</v>
      </c>
      <c r="I20" s="11">
        <f>I21</f>
        <v>878850</v>
      </c>
      <c r="J20" s="11">
        <f>J21</f>
        <v>658332</v>
      </c>
      <c r="K20" s="11">
        <f>I20-J20</f>
        <v>220518</v>
      </c>
      <c r="L20" s="11">
        <f>L21</f>
        <v>617744</v>
      </c>
    </row>
    <row r="21" spans="1:12" s="6" customFormat="1" x14ac:dyDescent="0.3">
      <c r="A21" s="10" t="s">
        <v>52</v>
      </c>
      <c r="B21" s="10" t="s">
        <v>53</v>
      </c>
      <c r="C21" s="10" t="s">
        <v>54</v>
      </c>
      <c r="D21" s="11">
        <v>0</v>
      </c>
      <c r="E21" s="11">
        <v>878850</v>
      </c>
      <c r="F21" s="11">
        <v>422650</v>
      </c>
      <c r="G21" s="11">
        <v>878850</v>
      </c>
      <c r="H21" s="11">
        <v>878850</v>
      </c>
      <c r="I21" s="11">
        <v>878850</v>
      </c>
      <c r="J21" s="11">
        <v>658332</v>
      </c>
      <c r="K21" s="11">
        <f>I21-J21</f>
        <v>220518</v>
      </c>
      <c r="L21" s="11">
        <v>617744</v>
      </c>
    </row>
    <row r="22" spans="1:12" s="6" customFormat="1" x14ac:dyDescent="0.3">
      <c r="A22" s="10" t="s">
        <v>55</v>
      </c>
      <c r="B22" s="10" t="s">
        <v>56</v>
      </c>
      <c r="C22" s="10" t="s">
        <v>57</v>
      </c>
      <c r="D22" s="11">
        <f>+D23</f>
        <v>0</v>
      </c>
      <c r="E22" s="11">
        <f>+E23</f>
        <v>1278126</v>
      </c>
      <c r="F22" s="11">
        <f>+F23</f>
        <v>1278126</v>
      </c>
      <c r="G22" s="11">
        <f>+G23</f>
        <v>1278126</v>
      </c>
      <c r="H22" s="11">
        <f>+H23</f>
        <v>1278126</v>
      </c>
      <c r="I22" s="11">
        <f>+I23</f>
        <v>1243713</v>
      </c>
      <c r="J22" s="11">
        <f>+J23</f>
        <v>57710</v>
      </c>
      <c r="K22" s="11">
        <f>I22-J22</f>
        <v>1186003</v>
      </c>
      <c r="L22" s="11">
        <f>+L23</f>
        <v>54815</v>
      </c>
    </row>
    <row r="23" spans="1:12" s="6" customFormat="1" x14ac:dyDescent="0.3">
      <c r="A23" s="10" t="s">
        <v>58</v>
      </c>
      <c r="B23" s="10" t="s">
        <v>59</v>
      </c>
      <c r="C23" s="10" t="s">
        <v>60</v>
      </c>
      <c r="D23" s="11">
        <f>D24</f>
        <v>0</v>
      </c>
      <c r="E23" s="11">
        <f>E24</f>
        <v>1278126</v>
      </c>
      <c r="F23" s="11">
        <f>F24</f>
        <v>1278126</v>
      </c>
      <c r="G23" s="11">
        <f>G24</f>
        <v>1278126</v>
      </c>
      <c r="H23" s="11">
        <f>H24</f>
        <v>1278126</v>
      </c>
      <c r="I23" s="11">
        <f>I24</f>
        <v>1243713</v>
      </c>
      <c r="J23" s="11">
        <f>J24</f>
        <v>57710</v>
      </c>
      <c r="K23" s="11">
        <f>I23-J23</f>
        <v>1186003</v>
      </c>
      <c r="L23" s="11">
        <f>L24</f>
        <v>54815</v>
      </c>
    </row>
    <row r="24" spans="1:12" s="6" customFormat="1" x14ac:dyDescent="0.3">
      <c r="A24" s="10" t="s">
        <v>61</v>
      </c>
      <c r="B24" s="10" t="s">
        <v>62</v>
      </c>
      <c r="C24" s="10" t="s">
        <v>63</v>
      </c>
      <c r="D24" s="11">
        <v>0</v>
      </c>
      <c r="E24" s="11">
        <v>1278126</v>
      </c>
      <c r="F24" s="11">
        <v>1278126</v>
      </c>
      <c r="G24" s="11">
        <v>1278126</v>
      </c>
      <c r="H24" s="11">
        <v>1278126</v>
      </c>
      <c r="I24" s="11">
        <v>1243713</v>
      </c>
      <c r="J24" s="11">
        <v>57710</v>
      </c>
      <c r="K24" s="11">
        <f>I24-J24</f>
        <v>1186003</v>
      </c>
      <c r="L24" s="11">
        <v>54815</v>
      </c>
    </row>
    <row r="25" spans="1:12" s="6" customFormat="1" ht="21.6" x14ac:dyDescent="0.3">
      <c r="A25" s="10" t="s">
        <v>64</v>
      </c>
      <c r="B25" s="10" t="s">
        <v>65</v>
      </c>
      <c r="C25" s="10" t="s">
        <v>66</v>
      </c>
      <c r="D25" s="11">
        <f>D26+D28</f>
        <v>0</v>
      </c>
      <c r="E25" s="11">
        <f>E26+E28</f>
        <v>313000</v>
      </c>
      <c r="F25" s="11">
        <f>F26+F28</f>
        <v>120000</v>
      </c>
      <c r="G25" s="11">
        <f>G26+G28</f>
        <v>313000</v>
      </c>
      <c r="H25" s="11">
        <f>H26+H28</f>
        <v>313000</v>
      </c>
      <c r="I25" s="11">
        <f>I26+I28</f>
        <v>313000</v>
      </c>
      <c r="J25" s="11">
        <f>J26+J28</f>
        <v>101458</v>
      </c>
      <c r="K25" s="11">
        <f>I25-J25</f>
        <v>211542</v>
      </c>
      <c r="L25" s="11">
        <f>L26+L28</f>
        <v>123508</v>
      </c>
    </row>
    <row r="26" spans="1:12" s="6" customFormat="1" ht="21.6" x14ac:dyDescent="0.3">
      <c r="A26" s="10" t="s">
        <v>67</v>
      </c>
      <c r="B26" s="10" t="s">
        <v>68</v>
      </c>
      <c r="C26" s="10" t="s">
        <v>69</v>
      </c>
      <c r="D26" s="11">
        <f>+D27</f>
        <v>0</v>
      </c>
      <c r="E26" s="11">
        <f>+E27</f>
        <v>203000</v>
      </c>
      <c r="F26" s="11">
        <f>+F27</f>
        <v>30000</v>
      </c>
      <c r="G26" s="11">
        <f>+G27</f>
        <v>203000</v>
      </c>
      <c r="H26" s="11">
        <f>+H27</f>
        <v>203000</v>
      </c>
      <c r="I26" s="11">
        <f>+I27</f>
        <v>203000</v>
      </c>
      <c r="J26" s="11">
        <f>+J27</f>
        <v>19598</v>
      </c>
      <c r="K26" s="11">
        <f>I26-J26</f>
        <v>183402</v>
      </c>
      <c r="L26" s="11">
        <f>+L27</f>
        <v>41648</v>
      </c>
    </row>
    <row r="27" spans="1:12" s="6" customFormat="1" x14ac:dyDescent="0.3">
      <c r="A27" s="10" t="s">
        <v>70</v>
      </c>
      <c r="B27" s="10" t="s">
        <v>71</v>
      </c>
      <c r="C27" s="10" t="s">
        <v>72</v>
      </c>
      <c r="D27" s="11">
        <v>0</v>
      </c>
      <c r="E27" s="11">
        <v>203000</v>
      </c>
      <c r="F27" s="11">
        <v>30000</v>
      </c>
      <c r="G27" s="11">
        <v>203000</v>
      </c>
      <c r="H27" s="11">
        <v>203000</v>
      </c>
      <c r="I27" s="11">
        <v>203000</v>
      </c>
      <c r="J27" s="11">
        <v>19598</v>
      </c>
      <c r="K27" s="11">
        <f>I27-J27</f>
        <v>183402</v>
      </c>
      <c r="L27" s="11">
        <v>41648</v>
      </c>
    </row>
    <row r="28" spans="1:12" s="6" customFormat="1" x14ac:dyDescent="0.3">
      <c r="A28" s="10" t="s">
        <v>73</v>
      </c>
      <c r="B28" s="10" t="s">
        <v>74</v>
      </c>
      <c r="C28" s="10" t="s">
        <v>75</v>
      </c>
      <c r="D28" s="11">
        <v>0</v>
      </c>
      <c r="E28" s="11">
        <v>110000</v>
      </c>
      <c r="F28" s="11">
        <v>90000</v>
      </c>
      <c r="G28" s="11">
        <v>110000</v>
      </c>
      <c r="H28" s="11">
        <v>110000</v>
      </c>
      <c r="I28" s="11">
        <v>110000</v>
      </c>
      <c r="J28" s="11">
        <v>81860</v>
      </c>
      <c r="K28" s="11">
        <f>I28-J28</f>
        <v>28140</v>
      </c>
      <c r="L28" s="11">
        <v>81860</v>
      </c>
    </row>
    <row r="29" spans="1:12" s="6" customFormat="1" ht="31.8" x14ac:dyDescent="0.3">
      <c r="A29" s="10" t="s">
        <v>76</v>
      </c>
      <c r="B29" s="10" t="s">
        <v>77</v>
      </c>
      <c r="C29" s="10" t="s">
        <v>78</v>
      </c>
      <c r="D29" s="11">
        <f>+D30</f>
        <v>0</v>
      </c>
      <c r="E29" s="11">
        <f>+E30</f>
        <v>1366480</v>
      </c>
      <c r="F29" s="11">
        <f>+F30</f>
        <v>1293480</v>
      </c>
      <c r="G29" s="11">
        <f>+G30</f>
        <v>1366480</v>
      </c>
      <c r="H29" s="11">
        <f>+H30</f>
        <v>1362130</v>
      </c>
      <c r="I29" s="11">
        <f>+I30</f>
        <v>1173068</v>
      </c>
      <c r="J29" s="11">
        <f>+J30</f>
        <v>1111773</v>
      </c>
      <c r="K29" s="11">
        <f>I29-J29</f>
        <v>61295</v>
      </c>
      <c r="L29" s="11">
        <f>+L30</f>
        <v>1116403</v>
      </c>
    </row>
    <row r="30" spans="1:12" s="6" customFormat="1" ht="21.6" x14ac:dyDescent="0.3">
      <c r="A30" s="10" t="s">
        <v>79</v>
      </c>
      <c r="B30" s="10" t="s">
        <v>80</v>
      </c>
      <c r="C30" s="10" t="s">
        <v>81</v>
      </c>
      <c r="D30" s="11">
        <f>D31</f>
        <v>0</v>
      </c>
      <c r="E30" s="11">
        <f>E31</f>
        <v>1366480</v>
      </c>
      <c r="F30" s="11">
        <f>F31</f>
        <v>1293480</v>
      </c>
      <c r="G30" s="11">
        <f>G31</f>
        <v>1366480</v>
      </c>
      <c r="H30" s="11">
        <f>H31</f>
        <v>1362130</v>
      </c>
      <c r="I30" s="11">
        <f>I31</f>
        <v>1173068</v>
      </c>
      <c r="J30" s="11">
        <f>J31</f>
        <v>1111773</v>
      </c>
      <c r="K30" s="11">
        <f>I30-J30</f>
        <v>61295</v>
      </c>
      <c r="L30" s="11">
        <f>L31</f>
        <v>1116403</v>
      </c>
    </row>
    <row r="31" spans="1:12" s="6" customFormat="1" x14ac:dyDescent="0.3">
      <c r="A31" s="10" t="s">
        <v>82</v>
      </c>
      <c r="B31" s="10" t="s">
        <v>83</v>
      </c>
      <c r="C31" s="10" t="s">
        <v>84</v>
      </c>
      <c r="D31" s="11">
        <v>0</v>
      </c>
      <c r="E31" s="11">
        <v>1366480</v>
      </c>
      <c r="F31" s="11">
        <v>1293480</v>
      </c>
      <c r="G31" s="11">
        <v>1366480</v>
      </c>
      <c r="H31" s="11">
        <v>1362130</v>
      </c>
      <c r="I31" s="11">
        <v>1173068</v>
      </c>
      <c r="J31" s="11">
        <v>1111773</v>
      </c>
      <c r="K31" s="11">
        <f>I31-J31</f>
        <v>61295</v>
      </c>
      <c r="L31" s="11">
        <v>1116403</v>
      </c>
    </row>
    <row r="32" spans="1:12" s="6" customFormat="1" ht="21.6" x14ac:dyDescent="0.3">
      <c r="A32" s="10" t="s">
        <v>85</v>
      </c>
      <c r="B32" s="10" t="s">
        <v>86</v>
      </c>
      <c r="C32" s="10" t="s">
        <v>87</v>
      </c>
      <c r="D32" s="11">
        <f>D33</f>
        <v>0</v>
      </c>
      <c r="E32" s="11">
        <f>E33</f>
        <v>3103242</v>
      </c>
      <c r="F32" s="11">
        <f>F33</f>
        <v>3053242</v>
      </c>
      <c r="G32" s="11">
        <f>G33</f>
        <v>3103242</v>
      </c>
      <c r="H32" s="11">
        <f>H33</f>
        <v>3103242</v>
      </c>
      <c r="I32" s="11">
        <f>I33</f>
        <v>3103242</v>
      </c>
      <c r="J32" s="11">
        <f>J33</f>
        <v>576551</v>
      </c>
      <c r="K32" s="11">
        <f>I32-J32</f>
        <v>2526691</v>
      </c>
      <c r="L32" s="11">
        <f>L33</f>
        <v>182245</v>
      </c>
    </row>
    <row r="33" spans="1:12" s="6" customFormat="1" ht="21.6" x14ac:dyDescent="0.3">
      <c r="A33" s="10" t="s">
        <v>88</v>
      </c>
      <c r="B33" s="10" t="s">
        <v>89</v>
      </c>
      <c r="C33" s="10" t="s">
        <v>90</v>
      </c>
      <c r="D33" s="11">
        <f>D34+D36+D38+D39</f>
        <v>0</v>
      </c>
      <c r="E33" s="11">
        <f>E34+E36+E38+E39</f>
        <v>3103242</v>
      </c>
      <c r="F33" s="11">
        <f>F34+F36+F38+F39</f>
        <v>3053242</v>
      </c>
      <c r="G33" s="11">
        <f>G34+G36+G38+G39</f>
        <v>3103242</v>
      </c>
      <c r="H33" s="11">
        <f>H34+H36+H38+H39</f>
        <v>3103242</v>
      </c>
      <c r="I33" s="11">
        <f>I34+I36+I38+I39</f>
        <v>3103242</v>
      </c>
      <c r="J33" s="11">
        <f>J34+J36+J38+J39</f>
        <v>576551</v>
      </c>
      <c r="K33" s="11">
        <f>I33-J33</f>
        <v>2526691</v>
      </c>
      <c r="L33" s="11">
        <f>L34+L36+L38+L39</f>
        <v>182245</v>
      </c>
    </row>
    <row r="34" spans="1:12" s="6" customFormat="1" x14ac:dyDescent="0.3">
      <c r="A34" s="10" t="s">
        <v>91</v>
      </c>
      <c r="B34" s="10" t="s">
        <v>92</v>
      </c>
      <c r="C34" s="10" t="s">
        <v>93</v>
      </c>
      <c r="D34" s="11">
        <f>D35</f>
        <v>0</v>
      </c>
      <c r="E34" s="11">
        <f>E35</f>
        <v>3000</v>
      </c>
      <c r="F34" s="11">
        <f>F35</f>
        <v>3000</v>
      </c>
      <c r="G34" s="11">
        <f>G35</f>
        <v>3000</v>
      </c>
      <c r="H34" s="11">
        <f>H35</f>
        <v>3000</v>
      </c>
      <c r="I34" s="11">
        <f>I35</f>
        <v>3000</v>
      </c>
      <c r="J34" s="11">
        <f>J35</f>
        <v>2978</v>
      </c>
      <c r="K34" s="11">
        <f>I34-J34</f>
        <v>22</v>
      </c>
      <c r="L34" s="11">
        <f>L35</f>
        <v>2978</v>
      </c>
    </row>
    <row r="35" spans="1:12" s="6" customFormat="1" x14ac:dyDescent="0.3">
      <c r="A35" s="10" t="s">
        <v>94</v>
      </c>
      <c r="B35" s="10" t="s">
        <v>95</v>
      </c>
      <c r="C35" s="10" t="s">
        <v>96</v>
      </c>
      <c r="D35" s="11">
        <v>0</v>
      </c>
      <c r="E35" s="11">
        <v>3000</v>
      </c>
      <c r="F35" s="11">
        <v>3000</v>
      </c>
      <c r="G35" s="11">
        <v>3000</v>
      </c>
      <c r="H35" s="11">
        <v>3000</v>
      </c>
      <c r="I35" s="11">
        <v>3000</v>
      </c>
      <c r="J35" s="11">
        <v>2978</v>
      </c>
      <c r="K35" s="11">
        <f>I35-J35</f>
        <v>22</v>
      </c>
      <c r="L35" s="11">
        <v>2978</v>
      </c>
    </row>
    <row r="36" spans="1:12" s="6" customFormat="1" ht="21.6" x14ac:dyDescent="0.3">
      <c r="A36" s="10" t="s">
        <v>97</v>
      </c>
      <c r="B36" s="10" t="s">
        <v>98</v>
      </c>
      <c r="C36" s="10" t="s">
        <v>99</v>
      </c>
      <c r="D36" s="11">
        <f>D37</f>
        <v>0</v>
      </c>
      <c r="E36" s="11">
        <f>E37</f>
        <v>2458242</v>
      </c>
      <c r="F36" s="11">
        <f>F37</f>
        <v>2458242</v>
      </c>
      <c r="G36" s="11">
        <f>G37</f>
        <v>2458242</v>
      </c>
      <c r="H36" s="11">
        <f>H37</f>
        <v>2458242</v>
      </c>
      <c r="I36" s="11">
        <f>I37</f>
        <v>2458242</v>
      </c>
      <c r="J36" s="11">
        <f>J37</f>
        <v>71884</v>
      </c>
      <c r="K36" s="11">
        <f>I36-J36</f>
        <v>2386358</v>
      </c>
      <c r="L36" s="11">
        <f>L37</f>
        <v>37576</v>
      </c>
    </row>
    <row r="37" spans="1:12" s="6" customFormat="1" x14ac:dyDescent="0.3">
      <c r="A37" s="10" t="s">
        <v>100</v>
      </c>
      <c r="B37" s="10" t="s">
        <v>101</v>
      </c>
      <c r="C37" s="10" t="s">
        <v>102</v>
      </c>
      <c r="D37" s="11">
        <v>0</v>
      </c>
      <c r="E37" s="11">
        <v>2458242</v>
      </c>
      <c r="F37" s="11">
        <v>2458242</v>
      </c>
      <c r="G37" s="11">
        <v>2458242</v>
      </c>
      <c r="H37" s="11">
        <v>2458242</v>
      </c>
      <c r="I37" s="11">
        <v>2458242</v>
      </c>
      <c r="J37" s="11">
        <v>71884</v>
      </c>
      <c r="K37" s="11">
        <f>I37-J37</f>
        <v>2386358</v>
      </c>
      <c r="L37" s="11">
        <v>37576</v>
      </c>
    </row>
    <row r="38" spans="1:12" s="6" customFormat="1" x14ac:dyDescent="0.3">
      <c r="A38" s="10" t="s">
        <v>103</v>
      </c>
      <c r="B38" s="10" t="s">
        <v>104</v>
      </c>
      <c r="C38" s="10" t="s">
        <v>105</v>
      </c>
      <c r="D38" s="11">
        <v>0</v>
      </c>
      <c r="E38" s="11">
        <v>187000</v>
      </c>
      <c r="F38" s="11">
        <v>137000</v>
      </c>
      <c r="G38" s="11">
        <v>187000</v>
      </c>
      <c r="H38" s="11">
        <v>187000</v>
      </c>
      <c r="I38" s="11">
        <v>187000</v>
      </c>
      <c r="J38" s="11">
        <v>98946</v>
      </c>
      <c r="K38" s="11">
        <f>I38-J38</f>
        <v>88054</v>
      </c>
      <c r="L38" s="11">
        <v>98946</v>
      </c>
    </row>
    <row r="39" spans="1:12" s="6" customFormat="1" ht="21.6" x14ac:dyDescent="0.3">
      <c r="A39" s="10" t="s">
        <v>106</v>
      </c>
      <c r="B39" s="10" t="s">
        <v>107</v>
      </c>
      <c r="C39" s="10" t="s">
        <v>108</v>
      </c>
      <c r="D39" s="11">
        <v>0</v>
      </c>
      <c r="E39" s="11">
        <v>455000</v>
      </c>
      <c r="F39" s="11">
        <v>455000</v>
      </c>
      <c r="G39" s="11">
        <v>455000</v>
      </c>
      <c r="H39" s="11">
        <v>455000</v>
      </c>
      <c r="I39" s="11">
        <v>455000</v>
      </c>
      <c r="J39" s="11">
        <v>402743</v>
      </c>
      <c r="K39" s="11">
        <f>I39-J39</f>
        <v>52257</v>
      </c>
      <c r="L39" s="11">
        <v>42745</v>
      </c>
    </row>
    <row r="40" spans="1:12" s="6" customFormat="1" ht="21.6" x14ac:dyDescent="0.3">
      <c r="A40" s="10" t="s">
        <v>109</v>
      </c>
      <c r="B40" s="10" t="s">
        <v>110</v>
      </c>
      <c r="C40" s="10" t="s">
        <v>111</v>
      </c>
      <c r="D40" s="11">
        <f>+D41</f>
        <v>0</v>
      </c>
      <c r="E40" s="11">
        <f>+E41</f>
        <v>2104441</v>
      </c>
      <c r="F40" s="11">
        <f>+F41</f>
        <v>1760215</v>
      </c>
      <c r="G40" s="11">
        <f>+G41</f>
        <v>2104441</v>
      </c>
      <c r="H40" s="11">
        <f>+H41</f>
        <v>2104441</v>
      </c>
      <c r="I40" s="11">
        <f>+I41</f>
        <v>2104441</v>
      </c>
      <c r="J40" s="11">
        <f>+J41</f>
        <v>212979</v>
      </c>
      <c r="K40" s="11">
        <f>I40-J40</f>
        <v>1891462</v>
      </c>
      <c r="L40" s="11">
        <f>+L41</f>
        <v>46364</v>
      </c>
    </row>
    <row r="41" spans="1:12" s="6" customFormat="1" x14ac:dyDescent="0.3">
      <c r="A41" s="10" t="s">
        <v>112</v>
      </c>
      <c r="B41" s="10" t="s">
        <v>113</v>
      </c>
      <c r="C41" s="10" t="s">
        <v>114</v>
      </c>
      <c r="D41" s="11">
        <f>D42</f>
        <v>0</v>
      </c>
      <c r="E41" s="11">
        <f>E42</f>
        <v>2104441</v>
      </c>
      <c r="F41" s="11">
        <f>F42</f>
        <v>1760215</v>
      </c>
      <c r="G41" s="11">
        <f>G42</f>
        <v>2104441</v>
      </c>
      <c r="H41" s="11">
        <f>H42</f>
        <v>2104441</v>
      </c>
      <c r="I41" s="11">
        <f>I42</f>
        <v>2104441</v>
      </c>
      <c r="J41" s="11">
        <f>J42</f>
        <v>212979</v>
      </c>
      <c r="K41" s="11">
        <f>I41-J41</f>
        <v>1891462</v>
      </c>
      <c r="L41" s="11">
        <f>L42</f>
        <v>46364</v>
      </c>
    </row>
    <row r="42" spans="1:12" s="6" customFormat="1" x14ac:dyDescent="0.3">
      <c r="A42" s="10" t="s">
        <v>115</v>
      </c>
      <c r="B42" s="10" t="s">
        <v>116</v>
      </c>
      <c r="C42" s="10" t="s">
        <v>117</v>
      </c>
      <c r="D42" s="11">
        <f>D43</f>
        <v>0</v>
      </c>
      <c r="E42" s="11">
        <f>E43</f>
        <v>2104441</v>
      </c>
      <c r="F42" s="11">
        <f>F43</f>
        <v>1760215</v>
      </c>
      <c r="G42" s="11">
        <f>G43</f>
        <v>2104441</v>
      </c>
      <c r="H42" s="11">
        <f>H43</f>
        <v>2104441</v>
      </c>
      <c r="I42" s="11">
        <f>I43</f>
        <v>2104441</v>
      </c>
      <c r="J42" s="11">
        <f>J43</f>
        <v>212979</v>
      </c>
      <c r="K42" s="11">
        <f>I42-J42</f>
        <v>1891462</v>
      </c>
      <c r="L42" s="11">
        <f>L43</f>
        <v>46364</v>
      </c>
    </row>
    <row r="43" spans="1:12" s="6" customFormat="1" x14ac:dyDescent="0.3">
      <c r="A43" s="10" t="s">
        <v>118</v>
      </c>
      <c r="B43" s="10" t="s">
        <v>119</v>
      </c>
      <c r="C43" s="10" t="s">
        <v>120</v>
      </c>
      <c r="D43" s="11">
        <v>0</v>
      </c>
      <c r="E43" s="11">
        <v>2104441</v>
      </c>
      <c r="F43" s="11">
        <v>1760215</v>
      </c>
      <c r="G43" s="11">
        <v>2104441</v>
      </c>
      <c r="H43" s="11">
        <v>2104441</v>
      </c>
      <c r="I43" s="11">
        <v>2104441</v>
      </c>
      <c r="J43" s="11">
        <v>212979</v>
      </c>
      <c r="K43" s="11">
        <f>I43-J43</f>
        <v>1891462</v>
      </c>
      <c r="L43" s="11">
        <v>46364</v>
      </c>
    </row>
    <row r="44" spans="1:12" s="6" customFormat="1" x14ac:dyDescent="0.3">
      <c r="A44" s="10" t="s">
        <v>121</v>
      </c>
      <c r="B44" s="10" t="s">
        <v>122</v>
      </c>
      <c r="C44" s="10" t="s">
        <v>123</v>
      </c>
      <c r="D44" s="11">
        <v>0</v>
      </c>
      <c r="E44" s="11">
        <v>0</v>
      </c>
      <c r="F44" s="11">
        <v>-5920926</v>
      </c>
      <c r="G44" s="11">
        <v>-5570544</v>
      </c>
      <c r="H44" s="11">
        <v>0</v>
      </c>
      <c r="I44" s="11">
        <v>0</v>
      </c>
      <c r="J44" s="11">
        <v>-112441</v>
      </c>
      <c r="K44" s="11">
        <f>I44-J44</f>
        <v>112441</v>
      </c>
      <c r="L44" s="11">
        <v>0</v>
      </c>
    </row>
    <row r="45" spans="1:12" s="6" customFormat="1" x14ac:dyDescent="0.3">
      <c r="A45" s="10" t="s">
        <v>124</v>
      </c>
      <c r="B45" s="10" t="s">
        <v>125</v>
      </c>
      <c r="C45" s="10" t="s">
        <v>126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322118</v>
      </c>
      <c r="K45" s="11">
        <f>I45-J45</f>
        <v>-322118</v>
      </c>
      <c r="L45" s="11">
        <v>0</v>
      </c>
    </row>
    <row r="46" spans="1:12" s="6" customFormat="1" x14ac:dyDescent="0.3">
      <c r="A46" s="10" t="s">
        <v>127</v>
      </c>
      <c r="B46" s="10" t="s">
        <v>128</v>
      </c>
      <c r="C46" s="10" t="s">
        <v>129</v>
      </c>
      <c r="D46" s="11">
        <v>0</v>
      </c>
      <c r="E46" s="11">
        <v>0</v>
      </c>
      <c r="F46" s="11">
        <v>-5920926</v>
      </c>
      <c r="G46" s="11">
        <v>-5570544</v>
      </c>
      <c r="H46" s="11">
        <v>0</v>
      </c>
      <c r="I46" s="11">
        <v>0</v>
      </c>
      <c r="J46" s="11">
        <v>-112441</v>
      </c>
      <c r="K46" s="11">
        <f>I46-J46</f>
        <v>112441</v>
      </c>
      <c r="L46" s="11">
        <v>0</v>
      </c>
    </row>
    <row r="47" spans="1:12" s="6" customFormat="1" x14ac:dyDescent="0.3">
      <c r="A47" s="10" t="s">
        <v>130</v>
      </c>
      <c r="B47" s="10" t="s">
        <v>131</v>
      </c>
      <c r="C47" s="10" t="s">
        <v>132</v>
      </c>
      <c r="D47" s="11">
        <v>0</v>
      </c>
      <c r="E47" s="11">
        <v>0</v>
      </c>
      <c r="F47" s="11">
        <v>-659949</v>
      </c>
      <c r="G47" s="11">
        <v>-661146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0</v>
      </c>
    </row>
    <row r="48" spans="1:12" s="6" customFormat="1" x14ac:dyDescent="0.3">
      <c r="A48" s="10" t="s">
        <v>133</v>
      </c>
      <c r="B48" s="10" t="s">
        <v>134</v>
      </c>
      <c r="C48" s="10" t="s">
        <v>135</v>
      </c>
      <c r="D48" s="11">
        <v>0</v>
      </c>
      <c r="E48" s="11">
        <v>0</v>
      </c>
      <c r="F48" s="11">
        <v>-5260977</v>
      </c>
      <c r="G48" s="11">
        <v>-4909398</v>
      </c>
      <c r="H48" s="11">
        <v>0</v>
      </c>
      <c r="I48" s="11">
        <v>0</v>
      </c>
      <c r="J48" s="11">
        <v>-434559</v>
      </c>
      <c r="K48" s="11">
        <f>I48-J48</f>
        <v>434559</v>
      </c>
      <c r="L48" s="11">
        <v>0</v>
      </c>
    </row>
    <row r="49" spans="1:12" s="6" customFormat="1" x14ac:dyDescent="0.3">
      <c r="A49" s="8"/>
      <c r="B49" s="8"/>
      <c r="C49" s="8"/>
      <c r="D49" s="9"/>
      <c r="E49" s="9"/>
      <c r="F49" s="9"/>
      <c r="G49" s="9"/>
      <c r="H49" s="9"/>
      <c r="I49" s="9"/>
      <c r="J49" s="9"/>
      <c r="K49" s="9"/>
      <c r="L49" s="9"/>
    </row>
    <row r="50" spans="1:12" x14ac:dyDescent="0.3">
      <c r="A50" s="13" t="s">
        <v>136</v>
      </c>
      <c r="B50" s="13"/>
      <c r="C50" s="13"/>
      <c r="D50" s="13"/>
      <c r="E50" s="13" t="s">
        <v>138</v>
      </c>
      <c r="F50" s="13"/>
      <c r="G50" s="13"/>
      <c r="H50" s="13"/>
      <c r="I50" s="13" t="s">
        <v>139</v>
      </c>
      <c r="J50" s="13"/>
      <c r="K50" s="13"/>
      <c r="L50" s="13"/>
    </row>
    <row r="51" spans="1:12" x14ac:dyDescent="0.3">
      <c r="A51" s="3" t="s">
        <v>137</v>
      </c>
      <c r="B51" s="3"/>
      <c r="C51" s="3"/>
      <c r="D51" s="3"/>
      <c r="E51" s="3"/>
      <c r="F51" s="3"/>
      <c r="G51" s="3"/>
      <c r="H51" s="3"/>
      <c r="I51" s="3" t="s">
        <v>140</v>
      </c>
      <c r="J51" s="3"/>
      <c r="K51" s="3"/>
      <c r="L51" s="3"/>
    </row>
    <row r="99" spans="1:20" x14ac:dyDescent="0.3">
      <c r="A99" s="12"/>
      <c r="B99" s="12"/>
      <c r="C99" s="12"/>
      <c r="D99" s="12"/>
      <c r="I99" s="12"/>
      <c r="J99" s="12"/>
      <c r="K99" s="12"/>
      <c r="L99" s="12"/>
      <c r="Q99" s="12"/>
      <c r="R99" s="12"/>
      <c r="S99" s="12"/>
      <c r="T99" s="12"/>
    </row>
  </sheetData>
  <mergeCells count="21">
    <mergeCell ref="A50:D50"/>
    <mergeCell ref="A51:D51"/>
    <mergeCell ref="E50:H50"/>
    <mergeCell ref="E51:H51"/>
    <mergeCell ref="I50:L50"/>
    <mergeCell ref="I51:L51"/>
    <mergeCell ref="A9:B9"/>
    <mergeCell ref="C7:C8"/>
    <mergeCell ref="D7:D8"/>
    <mergeCell ref="E7:F7"/>
    <mergeCell ref="G7:G8"/>
    <mergeCell ref="H7:H8"/>
    <mergeCell ref="A1:L1"/>
    <mergeCell ref="A2:L2"/>
    <mergeCell ref="A3:L3"/>
    <mergeCell ref="A4:L4"/>
    <mergeCell ref="A5:L5"/>
    <mergeCell ref="A7:B8"/>
    <mergeCell ref="I7:I8"/>
    <mergeCell ref="J7:J8"/>
    <mergeCell ref="K7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2019-02-15T12:39:11Z</dcterms:created>
  <dcterms:modified xsi:type="dcterms:W3CDTF">2019-02-15T12:39:13Z</dcterms:modified>
</cp:coreProperties>
</file>